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ACKING LIST " sheetId="5" r:id="rId1"/>
    <sheet name="INVOICE " sheetId="6" state="hidden" r:id="rId2"/>
  </sheets>
  <definedNames>
    <definedName name="_xlnm.Print_Area" localSheetId="1">'INVOICE '!$C$2:$T$54</definedName>
    <definedName name="_xlnm.Print_Area" localSheetId="0">'PACKING LIST '!$A$1:$W$30</definedName>
  </definedNames>
  <calcPr calcId="145621"/>
</workbook>
</file>

<file path=xl/calcChain.xml><?xml version="1.0" encoding="utf-8"?>
<calcChain xmlns="http://schemas.openxmlformats.org/spreadsheetml/2006/main">
  <c r="D15" i="5" l="1"/>
  <c r="R15" i="5" l="1"/>
  <c r="E26" i="5"/>
  <c r="E22" i="5"/>
  <c r="V13" i="5"/>
  <c r="T13" i="5"/>
  <c r="V14" i="5"/>
  <c r="E24" i="5" s="1"/>
  <c r="T14" i="5"/>
  <c r="E25" i="5" s="1"/>
  <c r="F53" i="6"/>
  <c r="K27" i="6"/>
  <c r="K44" i="6"/>
  <c r="N15" i="5"/>
  <c r="M15" i="5"/>
  <c r="L15" i="5"/>
  <c r="H15" i="5"/>
  <c r="J44" i="6"/>
  <c r="F49" i="6" s="1"/>
  <c r="M35" i="6"/>
  <c r="M44" i="6" s="1"/>
  <c r="I15" i="5" l="1"/>
  <c r="J15" i="5"/>
  <c r="K15" i="5"/>
  <c r="D7" i="5" l="1"/>
</calcChain>
</file>

<file path=xl/sharedStrings.xml><?xml version="1.0" encoding="utf-8"?>
<sst xmlns="http://schemas.openxmlformats.org/spreadsheetml/2006/main" count="132" uniqueCount="110">
  <si>
    <t>Inner PACK</t>
  </si>
  <si>
    <t>MADE IN BANGLADESH</t>
  </si>
  <si>
    <t>INNER PACK (IN UNITS) :</t>
  </si>
  <si>
    <t xml:space="preserve">CARTON NO. </t>
  </si>
  <si>
    <t>COLOR</t>
  </si>
  <si>
    <t>AS PER SIZE RATIO</t>
  </si>
  <si>
    <t>TTL CTN QTY</t>
  </si>
  <si>
    <t>NET WEIGHT         (KGS)</t>
  </si>
  <si>
    <t>TOTAL NET WEIGHT         (KGS)</t>
  </si>
  <si>
    <t>GRS.WT/ CTN(KGS)</t>
  </si>
  <si>
    <t>TTL CBM OF CTN</t>
  </si>
  <si>
    <t>1</t>
  </si>
  <si>
    <t>TOTAL</t>
  </si>
  <si>
    <t>KL. FASHION LIMITED</t>
  </si>
  <si>
    <t>75/1 MASTER BARI, MUDAFA WAEST, TONGI, GAZIPUR</t>
  </si>
  <si>
    <t>COMMERCIAL INVOICE</t>
  </si>
  <si>
    <t>SHIPPER/EXPORTER:</t>
  </si>
  <si>
    <t>Invoice No</t>
  </si>
  <si>
    <t>:</t>
  </si>
  <si>
    <t>Date</t>
  </si>
  <si>
    <t>23.07.2016</t>
  </si>
  <si>
    <t>FOR ACCOUNTS &amp; RISK OF :</t>
  </si>
  <si>
    <t>110 MOTIJHEEL COMMERCIAL AREA.DHAKA-1000 BANGLADESH</t>
  </si>
  <si>
    <t xml:space="preserve">B/L No      </t>
  </si>
  <si>
    <t>SWIFT: JANBBDDHJBC, A/C:01029776</t>
  </si>
  <si>
    <t>Shipment Mode</t>
  </si>
  <si>
    <t>BY SEA</t>
  </si>
  <si>
    <t>Port of Discharge</t>
  </si>
  <si>
    <t>:MONTREAL, CANADA.</t>
  </si>
  <si>
    <t>Port of Loading</t>
  </si>
  <si>
    <t>: CHITTAGONG, BANGLADESH.</t>
  </si>
  <si>
    <t xml:space="preserve">Delivery Term </t>
  </si>
  <si>
    <t>:FOB CHITTAGONG, BANGLADESH</t>
  </si>
  <si>
    <t>Country of Destination</t>
  </si>
  <si>
    <t>: CANADA</t>
  </si>
  <si>
    <t>Shipping Mark</t>
  </si>
  <si>
    <t xml:space="preserve"> Description of Goods</t>
  </si>
  <si>
    <t>Color</t>
  </si>
  <si>
    <t>Quantity</t>
  </si>
  <si>
    <t xml:space="preserve">Ctns </t>
  </si>
  <si>
    <t>Unit 
Price</t>
  </si>
  <si>
    <t>Amount</t>
  </si>
  <si>
    <t>USD/PC</t>
  </si>
  <si>
    <t>US DOLLAR</t>
  </si>
  <si>
    <t xml:space="preserve">G.T. SKU NUMBER : </t>
  </si>
  <si>
    <t>STYLE NO. F15-4258P</t>
  </si>
  <si>
    <t xml:space="preserve">G.T. SKU DESCRIPTION : </t>
  </si>
  <si>
    <t>ITEM DESC. : MENS YDFLANNEL PJ BOTTOM</t>
  </si>
  <si>
    <t xml:space="preserve">VENDOR ITEM NUMBER : </t>
  </si>
  <si>
    <t xml:space="preserve">IMPORT PO NO: </t>
  </si>
  <si>
    <t xml:space="preserve">MASTER PACK(IN UNITS) : </t>
  </si>
  <si>
    <t xml:space="preserve">CARTON                   :       </t>
  </si>
  <si>
    <t xml:space="preserve">P.O. NUMBER         :         </t>
  </si>
  <si>
    <t xml:space="preserve">GROSS WEIGHT       :  </t>
  </si>
  <si>
    <t xml:space="preserve">MASTER CASE CUBE:   </t>
  </si>
  <si>
    <t>Total Qnty</t>
  </si>
  <si>
    <t>Total Carton Qty</t>
  </si>
  <si>
    <t>Total Gross wt.</t>
  </si>
  <si>
    <t>````````````````</t>
  </si>
  <si>
    <t>Total Net wt.</t>
  </si>
  <si>
    <t>Total CBM</t>
  </si>
  <si>
    <t>PCS
QNTY-CTN</t>
  </si>
  <si>
    <t>TTL 
SHIP 
QTY</t>
  </si>
  <si>
    <t>CTN
PCS</t>
  </si>
  <si>
    <t>TTL GRS. WT/(KGS)</t>
  </si>
  <si>
    <t>CARTON MESUAREMENT (CM) :</t>
  </si>
  <si>
    <t>( US DOLLAR SIXTEEN THOUSAND  FOUR HUNDRED SEVENTY ONLY )</t>
  </si>
  <si>
    <t>SALES CONTRACT NO.</t>
  </si>
  <si>
    <t>Exp No.   0132 01694 16</t>
  </si>
  <si>
    <t>Date:04-08-2016</t>
  </si>
  <si>
    <t>JANATA BANK LIMITED.JANATA BHABAN CORPORATE BRANCH</t>
  </si>
  <si>
    <r>
      <t>NOTIFY PARTY :</t>
    </r>
    <r>
      <rPr>
        <b/>
        <sz val="10"/>
        <rFont val="Times New Roman"/>
        <family val="1"/>
      </rPr>
      <t>VETIMENIS STREET LEGAL CLOTING</t>
    </r>
  </si>
  <si>
    <t>433 CHABNEL (W) #MONTREAL,QUEBEC, CANADA.</t>
  </si>
  <si>
    <t>TOTAL US$</t>
  </si>
  <si>
    <t>US$ 16,524.00</t>
  </si>
  <si>
    <t>T.T/L/C Issuing Bank :</t>
  </si>
  <si>
    <t>Toronto Dominion Bank 3532534 Canada ltd T/U.</t>
  </si>
  <si>
    <t>street legal clothing 433 chabanel westno.512 Montreal</t>
  </si>
  <si>
    <t>quebec H2N 2J4</t>
  </si>
  <si>
    <t>Payment Term : T T.</t>
  </si>
  <si>
    <t>306 ctns</t>
  </si>
  <si>
    <t>3,978.00 KGS</t>
  </si>
  <si>
    <t>3,488.4KGS</t>
  </si>
  <si>
    <t>SL/04/KL-07/16</t>
  </si>
  <si>
    <t>20-07-16</t>
  </si>
  <si>
    <t>KLF/TPE/029/16</t>
  </si>
  <si>
    <t>28</t>
  </si>
  <si>
    <t>29</t>
  </si>
  <si>
    <t>30</t>
  </si>
  <si>
    <t>31</t>
  </si>
  <si>
    <t>32</t>
  </si>
  <si>
    <t>33</t>
  </si>
  <si>
    <t>34</t>
  </si>
  <si>
    <t>STYLE NO : BT 231563 &amp; 64</t>
  </si>
  <si>
    <t>PCS  POLY</t>
  </si>
  <si>
    <t>58 X 33 X 18</t>
  </si>
  <si>
    <t xml:space="preserve"> </t>
  </si>
  <si>
    <t xml:space="preserve">SHIPPING QTY:  </t>
  </si>
  <si>
    <t>3839</t>
  </si>
  <si>
    <t>3840</t>
  </si>
  <si>
    <t>4500</t>
  </si>
  <si>
    <t>660</t>
  </si>
  <si>
    <t>53746</t>
  </si>
  <si>
    <t>9240</t>
  </si>
  <si>
    <t>BLUE/ BLACK</t>
  </si>
  <si>
    <t>BLACK/BLUE</t>
  </si>
  <si>
    <t>4499 CTN</t>
  </si>
  <si>
    <t>BLACK COLOR = 31493 PCS</t>
  </si>
  <si>
    <t>NOTE: BLUE COLOR-21993 PCS, DARK BLUE-9500 PCS = 31493 PCS</t>
  </si>
  <si>
    <t>BUYER NAME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</si>
</sst>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"/>
    <numFmt numFmtId="167" formatCode="#,##0\ &quot;Cts&quot;"/>
    <numFmt numFmtId="168" formatCode="#,##0\ [$Pcs.]"/>
    <numFmt numFmtId="169" formatCode="#,##0\ &quot;Ctns&quot;"/>
    <numFmt numFmtId="170" formatCode="[$USD.]\ * #,##0.00"/>
    <numFmt numFmtId="171" formatCode="#,##0\ &quot;Pcs&quot;"/>
    <numFmt numFmtId="172" formatCode="#,##0.00\ &quot;Kgs&quot;"/>
    <numFmt numFmtId="173" formatCode="#,##0.00\ &quot;CBM&quot;"/>
    <numFmt numFmtId="174" formatCode="#,##0.00\ &quot;KGS&quot;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b/>
      <u/>
      <sz val="10"/>
      <name val="Times New Roman"/>
      <family val="1"/>
    </font>
    <font>
      <sz val="10"/>
      <name val="Times New Roman"/>
      <family val="1"/>
    </font>
    <font>
      <sz val="10"/>
      <color indexed="8"/>
      <name val="Tahoma"/>
      <family val="2"/>
    </font>
    <font>
      <sz val="9"/>
      <name val="Times New Roman"/>
      <family val="1"/>
    </font>
    <font>
      <b/>
      <i/>
      <u/>
      <sz val="10"/>
      <name val="Times New Roman"/>
      <family val="1"/>
    </font>
    <font>
      <u/>
      <sz val="10"/>
      <name val="Times New Roman"/>
      <family val="1"/>
    </font>
    <font>
      <b/>
      <sz val="9"/>
      <name val="Tahoma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sz val="7"/>
      <name val="Arial"/>
      <family val="2"/>
    </font>
    <font>
      <sz val="8"/>
      <name val="Tahoma"/>
      <family val="2"/>
    </font>
    <font>
      <u/>
      <sz val="10"/>
      <name val="Tahoma"/>
      <family val="2"/>
    </font>
    <font>
      <sz val="10"/>
      <name val="Arial"/>
      <family val="2"/>
    </font>
    <font>
      <sz val="7"/>
      <name val="Tahoma"/>
      <family val="2"/>
    </font>
    <font>
      <sz val="9"/>
      <name val="Tahoma"/>
      <family val="2"/>
    </font>
    <font>
      <b/>
      <sz val="10"/>
      <color indexed="10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sz val="10"/>
      <name val="Times New Roman"/>
      <family val="1"/>
    </font>
    <font>
      <b/>
      <sz val="10"/>
      <color indexed="9"/>
      <name val="Tahoma"/>
      <family val="2"/>
    </font>
    <font>
      <b/>
      <sz val="10"/>
      <color indexed="8"/>
      <name val="Tahoma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name val="Times New Roman"/>
      <family val="1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166" fontId="22" fillId="0" borderId="0" applyFont="0" applyFill="0" applyBorder="0" applyAlignment="0" applyProtection="0"/>
  </cellStyleXfs>
  <cellXfs count="270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3" fillId="0" borderId="0" xfId="1" applyFont="1"/>
    <xf numFmtId="0" fontId="5" fillId="0" borderId="0" xfId="1" applyFont="1"/>
    <xf numFmtId="0" fontId="0" fillId="0" borderId="0" xfId="0" applyFill="1" applyBorder="1"/>
    <xf numFmtId="0" fontId="0" fillId="0" borderId="10" xfId="0" applyBorder="1"/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 vertical="center"/>
    </xf>
    <xf numFmtId="0" fontId="8" fillId="0" borderId="8" xfId="0" applyFont="1" applyBorder="1" applyAlignment="1">
      <alignment horizontal="center" vertical="center"/>
    </xf>
    <xf numFmtId="0" fontId="9" fillId="0" borderId="3" xfId="0" applyFont="1" applyBorder="1"/>
    <xf numFmtId="0" fontId="10" fillId="0" borderId="1" xfId="0" applyFont="1" applyBorder="1"/>
    <xf numFmtId="0" fontId="10" fillId="0" borderId="4" xfId="0" applyFont="1" applyBorder="1"/>
    <xf numFmtId="0" fontId="6" fillId="0" borderId="15" xfId="0" applyFont="1" applyBorder="1" applyAlignment="1" applyProtection="1">
      <alignment vertical="center"/>
      <protection locked="0"/>
    </xf>
    <xf numFmtId="0" fontId="6" fillId="0" borderId="5" xfId="0" applyFont="1" applyBorder="1"/>
    <xf numFmtId="0" fontId="10" fillId="0" borderId="0" xfId="0" applyFont="1" applyBorder="1"/>
    <xf numFmtId="0" fontId="10" fillId="0" borderId="6" xfId="0" applyFont="1" applyBorder="1"/>
    <xf numFmtId="0" fontId="9" fillId="2" borderId="3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4" fontId="11" fillId="0" borderId="1" xfId="0" applyNumberFormat="1" applyFont="1" applyBorder="1" applyAlignment="1" applyProtection="1">
      <alignment horizontal="left" vertical="center"/>
      <protection locked="0"/>
    </xf>
    <xf numFmtId="14" fontId="6" fillId="0" borderId="1" xfId="0" applyNumberFormat="1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14" fontId="6" fillId="0" borderId="0" xfId="0" applyNumberFormat="1" applyFont="1" applyBorder="1"/>
    <xf numFmtId="0" fontId="6" fillId="0" borderId="1" xfId="0" applyFont="1" applyBorder="1" applyAlignment="1" applyProtection="1">
      <alignment vertical="center"/>
      <protection locked="0"/>
    </xf>
    <xf numFmtId="0" fontId="9" fillId="0" borderId="5" xfId="0" applyFont="1" applyBorder="1" applyAlignment="1">
      <alignment horizontal="left"/>
    </xf>
    <xf numFmtId="0" fontId="9" fillId="2" borderId="0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13" fillId="0" borderId="1" xfId="0" applyFont="1" applyBorder="1"/>
    <xf numFmtId="0" fontId="6" fillId="0" borderId="5" xfId="0" applyFont="1" applyBorder="1" applyAlignment="1"/>
    <xf numFmtId="0" fontId="6" fillId="0" borderId="0" xfId="0" applyFont="1" applyBorder="1" applyAlignment="1"/>
    <xf numFmtId="0" fontId="6" fillId="0" borderId="6" xfId="0" applyFont="1" applyBorder="1" applyAlignment="1"/>
    <xf numFmtId="0" fontId="10" fillId="0" borderId="14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vertical="center"/>
      <protection locked="0"/>
    </xf>
    <xf numFmtId="0" fontId="10" fillId="0" borderId="1" xfId="0" applyFont="1" applyBorder="1" applyAlignment="1">
      <alignment vertical="center"/>
    </xf>
    <xf numFmtId="0" fontId="18" fillId="3" borderId="3" xfId="0" applyFont="1" applyFill="1" applyBorder="1" applyAlignment="1">
      <alignment horizontal="centerContinuous" vertical="center"/>
    </xf>
    <xf numFmtId="0" fontId="18" fillId="3" borderId="1" xfId="0" applyFont="1" applyFill="1" applyBorder="1" applyAlignment="1">
      <alignment horizontal="center" vertical="center"/>
    </xf>
    <xf numFmtId="167" fontId="18" fillId="3" borderId="11" xfId="0" applyNumberFormat="1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/>
    </xf>
    <xf numFmtId="0" fontId="19" fillId="0" borderId="11" xfId="0" applyFont="1" applyBorder="1" applyAlignment="1">
      <alignment vertical="center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2" fontId="21" fillId="2" borderId="11" xfId="0" applyNumberFormat="1" applyFont="1" applyFill="1" applyBorder="1" applyAlignment="1" applyProtection="1">
      <alignment horizontal="center" vertical="center"/>
      <protection locked="0"/>
    </xf>
    <xf numFmtId="2" fontId="21" fillId="2" borderId="4" xfId="0" applyNumberFormat="1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2" fontId="21" fillId="2" borderId="16" xfId="0" applyNumberFormat="1" applyFont="1" applyFill="1" applyBorder="1" applyAlignment="1" applyProtection="1">
      <alignment horizontal="center" vertical="center"/>
      <protection locked="0"/>
    </xf>
    <xf numFmtId="2" fontId="21" fillId="2" borderId="6" xfId="0" applyNumberFormat="1" applyFont="1" applyFill="1" applyBorder="1" applyAlignment="1" applyProtection="1">
      <alignment horizontal="center" vertical="center"/>
      <protection locked="0"/>
    </xf>
    <xf numFmtId="168" fontId="6" fillId="2" borderId="0" xfId="3" applyNumberFormat="1" applyFont="1" applyFill="1" applyBorder="1" applyAlignment="1" applyProtection="1">
      <alignment vertical="center"/>
      <protection locked="0"/>
    </xf>
    <xf numFmtId="165" fontId="6" fillId="2" borderId="16" xfId="2" applyNumberFormat="1" applyFont="1" applyFill="1" applyBorder="1" applyAlignment="1" applyProtection="1">
      <alignment horizontal="center" vertical="center"/>
      <protection locked="0"/>
    </xf>
    <xf numFmtId="165" fontId="6" fillId="2" borderId="6" xfId="2" applyNumberFormat="1" applyFont="1" applyFill="1" applyBorder="1" applyAlignment="1" applyProtection="1">
      <alignment horizontal="right" vertical="center"/>
      <protection locked="0"/>
    </xf>
    <xf numFmtId="0" fontId="23" fillId="0" borderId="16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5" fillId="0" borderId="14" xfId="0" applyFont="1" applyBorder="1" applyAlignment="1" applyProtection="1">
      <alignment horizontal="center" vertical="center"/>
      <protection locked="0"/>
    </xf>
    <xf numFmtId="168" fontId="6" fillId="0" borderId="15" xfId="0" applyNumberFormat="1" applyFont="1" applyBorder="1" applyAlignment="1">
      <alignment vertical="center"/>
    </xf>
    <xf numFmtId="169" fontId="6" fillId="2" borderId="10" xfId="3" applyNumberFormat="1" applyFont="1" applyFill="1" applyBorder="1" applyAlignment="1" applyProtection="1">
      <alignment vertical="center"/>
      <protection locked="0"/>
    </xf>
    <xf numFmtId="164" fontId="27" fillId="0" borderId="13" xfId="2" applyFont="1" applyBorder="1" applyAlignment="1">
      <alignment vertical="center"/>
    </xf>
    <xf numFmtId="164" fontId="6" fillId="2" borderId="10" xfId="2" applyFont="1" applyFill="1" applyBorder="1" applyAlignment="1" applyProtection="1">
      <alignment horizontal="right" vertical="center"/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0" fontId="26" fillId="2" borderId="0" xfId="0" applyFont="1" applyFill="1" applyBorder="1" applyAlignment="1" applyProtection="1">
      <alignment horizontal="center" vertical="center"/>
      <protection locked="0"/>
    </xf>
    <xf numFmtId="168" fontId="5" fillId="0" borderId="0" xfId="0" applyNumberFormat="1" applyFont="1" applyBorder="1" applyAlignment="1">
      <alignment vertical="center"/>
    </xf>
    <xf numFmtId="169" fontId="2" fillId="2" borderId="0" xfId="3" applyNumberFormat="1" applyFont="1" applyFill="1" applyBorder="1" applyAlignment="1" applyProtection="1">
      <alignment vertical="center"/>
      <protection locked="0"/>
    </xf>
    <xf numFmtId="164" fontId="26" fillId="0" borderId="0" xfId="2" applyFont="1" applyBorder="1" applyAlignment="1">
      <alignment vertical="center"/>
    </xf>
    <xf numFmtId="164" fontId="5" fillId="2" borderId="0" xfId="2" applyFont="1" applyFill="1" applyBorder="1" applyAlignment="1" applyProtection="1">
      <alignment horizontal="right" vertical="center"/>
      <protection locked="0"/>
    </xf>
    <xf numFmtId="170" fontId="25" fillId="2" borderId="0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28" fillId="0" borderId="0" xfId="0" applyFont="1" applyBorder="1"/>
    <xf numFmtId="0" fontId="5" fillId="2" borderId="0" xfId="0" applyFont="1" applyFill="1" applyBorder="1" applyAlignment="1" applyProtection="1">
      <alignment horizontal="left" vertical="center"/>
      <protection locked="0"/>
    </xf>
    <xf numFmtId="168" fontId="28" fillId="0" borderId="0" xfId="0" applyNumberFormat="1" applyFont="1" applyBorder="1" applyAlignment="1"/>
    <xf numFmtId="170" fontId="25" fillId="2" borderId="0" xfId="3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0" fontId="10" fillId="0" borderId="0" xfId="0" applyFont="1"/>
    <xf numFmtId="0" fontId="6" fillId="0" borderId="0" xfId="0" applyFont="1" applyAlignment="1">
      <alignment horizontal="left"/>
    </xf>
    <xf numFmtId="173" fontId="30" fillId="0" borderId="0" xfId="0" applyNumberFormat="1" applyFont="1" applyAlignment="1">
      <alignment horizontal="center"/>
    </xf>
    <xf numFmtId="0" fontId="20" fillId="2" borderId="5" xfId="0" applyFont="1" applyFill="1" applyBorder="1" applyAlignment="1" applyProtection="1">
      <alignment vertical="center"/>
      <protection locked="0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3" borderId="11" xfId="0" applyFont="1" applyFill="1" applyBorder="1" applyAlignment="1">
      <alignment horizontal="center" vertical="center"/>
    </xf>
    <xf numFmtId="49" fontId="20" fillId="2" borderId="18" xfId="0" applyNumberFormat="1" applyFont="1" applyFill="1" applyBorder="1" applyAlignment="1" applyProtection="1">
      <alignment horizontal="center" vertical="center"/>
      <protection locked="0"/>
    </xf>
    <xf numFmtId="49" fontId="15" fillId="2" borderId="19" xfId="0" applyNumberFormat="1" applyFont="1" applyFill="1" applyBorder="1" applyAlignment="1" applyProtection="1">
      <alignment horizontal="left"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" fillId="2" borderId="19" xfId="0" applyFont="1" applyFill="1" applyBorder="1" applyAlignment="1" applyProtection="1">
      <alignment horizontal="left" vertical="center"/>
      <protection locked="0"/>
    </xf>
    <xf numFmtId="49" fontId="20" fillId="2" borderId="19" xfId="0" applyNumberFormat="1" applyFont="1" applyFill="1" applyBorder="1" applyAlignment="1" applyProtection="1">
      <alignment horizontal="left" vertical="center"/>
      <protection locked="0"/>
    </xf>
    <xf numFmtId="0" fontId="24" fillId="2" borderId="19" xfId="0" applyFont="1" applyFill="1" applyBorder="1" applyAlignment="1" applyProtection="1">
      <alignment horizontal="center" vertical="center"/>
      <protection locked="0"/>
    </xf>
    <xf numFmtId="0" fontId="26" fillId="2" borderId="17" xfId="0" applyFont="1" applyFill="1" applyBorder="1" applyAlignment="1" applyProtection="1">
      <alignment horizontal="center" vertical="center"/>
      <protection locked="0"/>
    </xf>
    <xf numFmtId="173" fontId="30" fillId="0" borderId="0" xfId="0" applyNumberFormat="1" applyFont="1" applyAlignment="1">
      <alignment horizontal="center"/>
    </xf>
    <xf numFmtId="0" fontId="6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71" fontId="5" fillId="2" borderId="0" xfId="3" applyNumberFormat="1" applyFont="1" applyFill="1" applyBorder="1" applyAlignment="1" applyProtection="1">
      <alignment vertical="center"/>
      <protection locked="0"/>
    </xf>
    <xf numFmtId="0" fontId="8" fillId="0" borderId="0" xfId="0" applyFont="1" applyBorder="1" applyAlignment="1">
      <alignment vertical="center"/>
    </xf>
    <xf numFmtId="0" fontId="6" fillId="0" borderId="9" xfId="0" applyFont="1" applyBorder="1" applyAlignment="1" applyProtection="1">
      <alignment vertical="center"/>
      <protection locked="0"/>
    </xf>
    <xf numFmtId="0" fontId="0" fillId="0" borderId="13" xfId="0" applyBorder="1"/>
    <xf numFmtId="0" fontId="0" fillId="0" borderId="15" xfId="0" applyBorder="1"/>
    <xf numFmtId="0" fontId="12" fillId="0" borderId="13" xfId="0" applyFont="1" applyBorder="1" applyAlignment="1">
      <alignment vertical="center"/>
    </xf>
    <xf numFmtId="0" fontId="5" fillId="0" borderId="14" xfId="0" applyFont="1" applyBorder="1" applyAlignment="1" applyProtection="1">
      <alignment vertical="center"/>
      <protection locked="0"/>
    </xf>
    <xf numFmtId="0" fontId="0" fillId="0" borderId="8" xfId="0" applyBorder="1"/>
    <xf numFmtId="0" fontId="0" fillId="0" borderId="9" xfId="0" applyBorder="1"/>
    <xf numFmtId="0" fontId="6" fillId="0" borderId="8" xfId="0" applyFont="1" applyBorder="1" applyAlignment="1">
      <alignment horizontal="left" vertical="center"/>
    </xf>
    <xf numFmtId="0" fontId="11" fillId="0" borderId="1" xfId="0" applyFont="1" applyBorder="1" applyAlignment="1" applyProtection="1">
      <alignment vertical="center"/>
      <protection locked="0"/>
    </xf>
    <xf numFmtId="0" fontId="0" fillId="0" borderId="1" xfId="0" applyBorder="1"/>
    <xf numFmtId="0" fontId="0" fillId="0" borderId="4" xfId="0" applyBorder="1"/>
    <xf numFmtId="0" fontId="6" fillId="2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 applyProtection="1">
      <alignment vertical="center"/>
      <protection locked="0"/>
    </xf>
    <xf numFmtId="49" fontId="6" fillId="0" borderId="1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left"/>
    </xf>
    <xf numFmtId="0" fontId="6" fillId="0" borderId="7" xfId="0" applyFont="1" applyBorder="1"/>
    <xf numFmtId="0" fontId="12" fillId="0" borderId="8" xfId="0" applyFont="1" applyBorder="1" applyAlignment="1">
      <alignment vertical="center"/>
    </xf>
    <xf numFmtId="171" fontId="5" fillId="2" borderId="10" xfId="3" applyNumberFormat="1" applyFont="1" applyFill="1" applyBorder="1" applyAlignment="1" applyProtection="1">
      <alignment horizontal="left" vertical="center"/>
      <protection locked="0"/>
    </xf>
    <xf numFmtId="171" fontId="5" fillId="2" borderId="10" xfId="3" applyNumberFormat="1" applyFont="1" applyFill="1" applyBorder="1" applyAlignment="1" applyProtection="1">
      <alignment vertical="center"/>
      <protection locked="0"/>
    </xf>
    <xf numFmtId="172" fontId="5" fillId="0" borderId="10" xfId="3" applyNumberFormat="1" applyFont="1" applyBorder="1" applyAlignment="1">
      <alignment wrapText="1"/>
    </xf>
    <xf numFmtId="173" fontId="30" fillId="0" borderId="10" xfId="0" applyNumberFormat="1" applyFont="1" applyBorder="1" applyAlignment="1">
      <alignment wrapText="1"/>
    </xf>
    <xf numFmtId="173" fontId="30" fillId="0" borderId="10" xfId="0" applyNumberFormat="1" applyFont="1" applyBorder="1" applyAlignment="1">
      <alignment horizontal="left"/>
    </xf>
    <xf numFmtId="168" fontId="29" fillId="2" borderId="0" xfId="0" applyNumberFormat="1" applyFont="1" applyFill="1" applyBorder="1" applyAlignment="1" applyProtection="1">
      <alignment vertical="center" wrapText="1"/>
      <protection locked="0"/>
    </xf>
    <xf numFmtId="0" fontId="6" fillId="0" borderId="3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4" fillId="2" borderId="1" xfId="0" applyFont="1" applyFill="1" applyBorder="1" applyAlignment="1" applyProtection="1">
      <alignment vertical="center" wrapText="1"/>
      <protection locked="0"/>
    </xf>
    <xf numFmtId="0" fontId="0" fillId="0" borderId="6" xfId="0" applyBorder="1"/>
    <xf numFmtId="0" fontId="12" fillId="0" borderId="0" xfId="0" applyFont="1" applyBorder="1"/>
    <xf numFmtId="0" fontId="6" fillId="0" borderId="7" xfId="0" applyFont="1" applyBorder="1" applyAlignment="1"/>
    <xf numFmtId="0" fontId="6" fillId="0" borderId="8" xfId="0" applyFont="1" applyBorder="1"/>
    <xf numFmtId="0" fontId="10" fillId="0" borderId="8" xfId="0" applyFont="1" applyBorder="1"/>
    <xf numFmtId="0" fontId="10" fillId="0" borderId="9" xfId="0" applyFont="1" applyBorder="1"/>
    <xf numFmtId="0" fontId="10" fillId="0" borderId="7" xfId="0" applyFont="1" applyBorder="1" applyAlignment="1">
      <alignment horizontal="left" vertical="center"/>
    </xf>
    <xf numFmtId="0" fontId="16" fillId="0" borderId="8" xfId="0" applyFont="1" applyBorder="1" applyAlignment="1"/>
    <xf numFmtId="0" fontId="16" fillId="0" borderId="9" xfId="0" applyFont="1" applyBorder="1"/>
    <xf numFmtId="0" fontId="10" fillId="0" borderId="8" xfId="0" applyFont="1" applyBorder="1" applyAlignment="1">
      <alignment horizontal="left"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0" fillId="0" borderId="12" xfId="0" applyBorder="1"/>
    <xf numFmtId="0" fontId="2" fillId="2" borderId="14" xfId="0" applyFont="1" applyFill="1" applyBorder="1" applyAlignment="1" applyProtection="1">
      <alignment vertical="center"/>
      <protection locked="0"/>
    </xf>
    <xf numFmtId="0" fontId="23" fillId="0" borderId="11" xfId="0" applyFont="1" applyBorder="1" applyAlignment="1">
      <alignment vertical="center"/>
    </xf>
    <xf numFmtId="0" fontId="0" fillId="0" borderId="16" xfId="0" applyBorder="1"/>
    <xf numFmtId="0" fontId="31" fillId="0" borderId="10" xfId="0" applyFont="1" applyBorder="1" applyAlignment="1">
      <alignment horizontal="center" vertical="center"/>
    </xf>
    <xf numFmtId="166" fontId="31" fillId="0" borderId="10" xfId="0" applyNumberFormat="1" applyFont="1" applyBorder="1" applyAlignment="1">
      <alignment horizontal="center" vertical="center"/>
    </xf>
    <xf numFmtId="49" fontId="0" fillId="0" borderId="0" xfId="0" applyNumberFormat="1" applyBorder="1"/>
    <xf numFmtId="0" fontId="31" fillId="0" borderId="0" xfId="0" applyFont="1" applyBorder="1"/>
    <xf numFmtId="49" fontId="2" fillId="4" borderId="11" xfId="1" applyNumberFormat="1" applyFont="1" applyFill="1" applyBorder="1" applyAlignment="1">
      <alignment horizontal="center" vertical="center"/>
    </xf>
    <xf numFmtId="49" fontId="2" fillId="4" borderId="12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49" fontId="3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166" fontId="31" fillId="0" borderId="0" xfId="0" applyNumberFormat="1" applyFont="1" applyBorder="1" applyAlignment="1">
      <alignment horizontal="center" vertical="center"/>
    </xf>
    <xf numFmtId="0" fontId="35" fillId="0" borderId="0" xfId="0" applyFont="1"/>
    <xf numFmtId="1" fontId="31" fillId="0" borderId="10" xfId="0" applyNumberFormat="1" applyFont="1" applyBorder="1" applyAlignment="1">
      <alignment horizontal="center" vertical="center"/>
    </xf>
    <xf numFmtId="166" fontId="5" fillId="0" borderId="11" xfId="1" applyNumberFormat="1" applyFont="1" applyBorder="1" applyAlignment="1">
      <alignment vertical="center" wrapText="1"/>
    </xf>
    <xf numFmtId="166" fontId="5" fillId="0" borderId="12" xfId="1" applyNumberFormat="1" applyFont="1" applyBorder="1" applyAlignment="1">
      <alignment vertical="center" wrapText="1"/>
    </xf>
    <xf numFmtId="166" fontId="5" fillId="0" borderId="10" xfId="1" applyNumberFormat="1" applyFont="1" applyBorder="1" applyAlignment="1">
      <alignment vertical="center" wrapText="1"/>
    </xf>
    <xf numFmtId="166" fontId="5" fillId="0" borderId="0" xfId="1" applyNumberFormat="1" applyFont="1" applyBorder="1" applyAlignment="1">
      <alignment vertical="center" wrapText="1"/>
    </xf>
    <xf numFmtId="166" fontId="5" fillId="0" borderId="11" xfId="1" applyNumberFormat="1" applyFont="1" applyBorder="1" applyAlignment="1">
      <alignment vertical="center"/>
    </xf>
    <xf numFmtId="49" fontId="5" fillId="0" borderId="10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5" fillId="0" borderId="10" xfId="1" applyNumberFormat="1" applyFont="1" applyBorder="1" applyAlignment="1">
      <alignment horizontal="center" vertical="center" wrapText="1"/>
    </xf>
    <xf numFmtId="0" fontId="5" fillId="0" borderId="10" xfId="1" quotePrefix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49" fontId="5" fillId="0" borderId="11" xfId="1" applyNumberFormat="1" applyFont="1" applyBorder="1" applyAlignment="1">
      <alignment horizontal="center" vertical="center" wrapText="1"/>
    </xf>
    <xf numFmtId="49" fontId="34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wrapText="1"/>
    </xf>
    <xf numFmtId="171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171" fontId="5" fillId="2" borderId="13" xfId="3" applyNumberFormat="1" applyFont="1" applyFill="1" applyBorder="1" applyAlignment="1" applyProtection="1">
      <alignment horizontal="center" vertical="center" wrapText="1"/>
      <protection locked="0"/>
    </xf>
    <xf numFmtId="171" fontId="5" fillId="2" borderId="15" xfId="3" applyNumberFormat="1" applyFont="1" applyFill="1" applyBorder="1" applyAlignment="1" applyProtection="1">
      <alignment horizontal="center" vertical="center" wrapText="1"/>
      <protection locked="0"/>
    </xf>
    <xf numFmtId="172" fontId="5" fillId="0" borderId="14" xfId="3" applyNumberFormat="1" applyFont="1" applyBorder="1" applyAlignment="1">
      <alignment horizontal="center" wrapText="1"/>
    </xf>
    <xf numFmtId="172" fontId="5" fillId="0" borderId="13" xfId="3" applyNumberFormat="1" applyFont="1" applyBorder="1" applyAlignment="1">
      <alignment horizontal="center" wrapText="1"/>
    </xf>
    <xf numFmtId="172" fontId="5" fillId="0" borderId="15" xfId="3" applyNumberFormat="1" applyFont="1" applyBorder="1" applyAlignment="1">
      <alignment horizontal="center" wrapText="1"/>
    </xf>
    <xf numFmtId="174" fontId="30" fillId="0" borderId="14" xfId="0" applyNumberFormat="1" applyFont="1" applyBorder="1" applyAlignment="1">
      <alignment horizontal="center" wrapText="1"/>
    </xf>
    <xf numFmtId="174" fontId="30" fillId="0" borderId="13" xfId="0" applyNumberFormat="1" applyFont="1" applyBorder="1" applyAlignment="1">
      <alignment horizontal="center" wrapText="1"/>
    </xf>
    <xf numFmtId="174" fontId="30" fillId="0" borderId="15" xfId="0" applyNumberFormat="1" applyFont="1" applyBorder="1" applyAlignment="1">
      <alignment horizontal="center" wrapText="1"/>
    </xf>
    <xf numFmtId="173" fontId="30" fillId="0" borderId="14" xfId="0" applyNumberFormat="1" applyFont="1" applyBorder="1" applyAlignment="1">
      <alignment horizontal="center" wrapText="1"/>
    </xf>
    <xf numFmtId="173" fontId="30" fillId="0" borderId="13" xfId="0" applyNumberFormat="1" applyFont="1" applyBorder="1" applyAlignment="1">
      <alignment horizontal="center" wrapText="1"/>
    </xf>
    <xf numFmtId="173" fontId="30" fillId="0" borderId="15" xfId="0" applyNumberFormat="1" applyFont="1" applyBorder="1" applyAlignment="1">
      <alignment horizontal="center" wrapText="1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2" fillId="4" borderId="10" xfId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2" fillId="4" borderId="7" xfId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4" borderId="14" xfId="1" applyFont="1" applyFill="1" applyBorder="1" applyAlignment="1">
      <alignment horizontal="center" vertical="center" wrapText="1"/>
    </xf>
    <xf numFmtId="0" fontId="2" fillId="4" borderId="13" xfId="1" applyFont="1" applyFill="1" applyBorder="1" applyAlignment="1">
      <alignment horizontal="center" vertical="center" wrapText="1"/>
    </xf>
    <xf numFmtId="0" fontId="2" fillId="4" borderId="15" xfId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49" fontId="2" fillId="4" borderId="11" xfId="1" applyNumberFormat="1" applyFont="1" applyFill="1" applyBorder="1" applyAlignment="1">
      <alignment horizontal="center" vertical="center"/>
    </xf>
    <xf numFmtId="49" fontId="2" fillId="4" borderId="12" xfId="1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49" fontId="2" fillId="4" borderId="10" xfId="1" applyNumberFormat="1" applyFont="1" applyFill="1" applyBorder="1" applyAlignment="1">
      <alignment horizontal="center" vertical="center"/>
    </xf>
    <xf numFmtId="0" fontId="4" fillId="4" borderId="11" xfId="1" applyFont="1" applyFill="1" applyBorder="1" applyAlignment="1">
      <alignment horizontal="center" vertical="center" wrapText="1"/>
    </xf>
    <xf numFmtId="0" fontId="4" fillId="4" borderId="12" xfId="1" applyFont="1" applyFill="1" applyBorder="1" applyAlignment="1">
      <alignment horizontal="center" vertical="center" wrapText="1"/>
    </xf>
    <xf numFmtId="0" fontId="4" fillId="4" borderId="10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4" borderId="0" xfId="1" applyFont="1" applyFill="1" applyBorder="1" applyAlignment="1">
      <alignment horizontal="center" vertical="center" wrapText="1"/>
    </xf>
    <xf numFmtId="0" fontId="2" fillId="4" borderId="8" xfId="1" applyFont="1" applyFill="1" applyBorder="1" applyAlignment="1">
      <alignment horizontal="center" vertical="center" wrapText="1"/>
    </xf>
    <xf numFmtId="166" fontId="5" fillId="0" borderId="11" xfId="1" applyNumberFormat="1" applyFont="1" applyBorder="1" applyAlignment="1">
      <alignment horizontal="center" vertical="center" wrapText="1"/>
    </xf>
    <xf numFmtId="166" fontId="5" fillId="0" borderId="12" xfId="1" applyNumberFormat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5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14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49" fontId="20" fillId="2" borderId="3" xfId="0" applyNumberFormat="1" applyFont="1" applyFill="1" applyBorder="1" applyAlignment="1" applyProtection="1">
      <alignment horizontal="center" vertical="center"/>
      <protection locked="0"/>
    </xf>
    <xf numFmtId="49" fontId="20" fillId="2" borderId="1" xfId="0" applyNumberFormat="1" applyFont="1" applyFill="1" applyBorder="1" applyAlignment="1" applyProtection="1">
      <alignment horizontal="center" vertical="center"/>
      <protection locked="0"/>
    </xf>
    <xf numFmtId="49" fontId="15" fillId="2" borderId="5" xfId="0" applyNumberFormat="1" applyFont="1" applyFill="1" applyBorder="1" applyAlignment="1" applyProtection="1">
      <alignment horizontal="left" vertical="center"/>
      <protection locked="0"/>
    </xf>
    <xf numFmtId="49" fontId="15" fillId="2" borderId="0" xfId="0" applyNumberFormat="1" applyFont="1" applyFill="1" applyBorder="1" applyAlignment="1" applyProtection="1">
      <alignment horizontal="left" vertical="center"/>
      <protection locked="0"/>
    </xf>
    <xf numFmtId="0" fontId="20" fillId="2" borderId="5" xfId="0" applyFont="1" applyFill="1" applyBorder="1" applyAlignment="1" applyProtection="1">
      <alignment horizontal="left" vertical="center"/>
      <protection locked="0"/>
    </xf>
    <xf numFmtId="0" fontId="20" fillId="2" borderId="0" xfId="0" applyFont="1" applyFill="1" applyBorder="1" applyAlignment="1" applyProtection="1">
      <alignment horizontal="left" vertical="center"/>
      <protection locked="0"/>
    </xf>
    <xf numFmtId="0" fontId="6" fillId="2" borderId="5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15" fillId="0" borderId="14" xfId="0" applyFont="1" applyBorder="1" applyAlignment="1">
      <alignment horizontal="left"/>
    </xf>
    <xf numFmtId="0" fontId="15" fillId="0" borderId="13" xfId="0" applyFont="1" applyBorder="1" applyAlignment="1">
      <alignment horizontal="left"/>
    </xf>
    <xf numFmtId="0" fontId="15" fillId="0" borderId="15" xfId="0" applyFont="1" applyBorder="1" applyAlignment="1">
      <alignment horizontal="left"/>
    </xf>
    <xf numFmtId="169" fontId="6" fillId="2" borderId="11" xfId="3" applyNumberFormat="1" applyFont="1" applyFill="1" applyBorder="1" applyAlignment="1" applyProtection="1">
      <alignment horizontal="center" vertical="center"/>
      <protection locked="0"/>
    </xf>
    <xf numFmtId="169" fontId="6" fillId="2" borderId="16" xfId="3" applyNumberFormat="1" applyFont="1" applyFill="1" applyBorder="1" applyAlignment="1" applyProtection="1">
      <alignment horizontal="center" vertical="center"/>
      <protection locked="0"/>
    </xf>
    <xf numFmtId="169" fontId="6" fillId="2" borderId="12" xfId="3" applyNumberFormat="1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Border="1" applyAlignment="1">
      <alignment horizontal="center"/>
    </xf>
    <xf numFmtId="0" fontId="16" fillId="0" borderId="13" xfId="0" applyFont="1" applyBorder="1" applyAlignment="1"/>
    <xf numFmtId="0" fontId="16" fillId="0" borderId="15" xfId="0" applyFont="1" applyBorder="1" applyAlignment="1"/>
    <xf numFmtId="0" fontId="18" fillId="3" borderId="14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8" fillId="3" borderId="15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26" fillId="2" borderId="13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left" vertical="center"/>
      <protection locked="0"/>
    </xf>
    <xf numFmtId="0" fontId="24" fillId="2" borderId="7" xfId="0" applyFont="1" applyFill="1" applyBorder="1" applyAlignment="1" applyProtection="1">
      <alignment horizontal="center" vertical="center"/>
      <protection locked="0"/>
    </xf>
    <xf numFmtId="0" fontId="24" fillId="2" borderId="8" xfId="0" applyFont="1" applyFill="1" applyBorder="1" applyAlignment="1" applyProtection="1">
      <alignment horizontal="center" vertical="center"/>
      <protection locked="0"/>
    </xf>
    <xf numFmtId="49" fontId="20" fillId="2" borderId="5" xfId="0" applyNumberFormat="1" applyFont="1" applyFill="1" applyBorder="1" applyAlignment="1" applyProtection="1">
      <alignment horizontal="left" vertical="center"/>
      <protection locked="0"/>
    </xf>
    <xf numFmtId="49" fontId="20" fillId="2" borderId="0" xfId="0" applyNumberFormat="1" applyFont="1" applyFill="1" applyBorder="1" applyAlignment="1" applyProtection="1">
      <alignment horizontal="left" vertical="center"/>
      <protection locked="0"/>
    </xf>
  </cellXfs>
  <cellStyles count="4">
    <cellStyle name="Comma_079 RKL-ICC-04-0079" xfId="3"/>
    <cellStyle name="Currency" xfId="2" builtinId="4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tabSelected="1" view="pageBreakPreview" zoomScale="90" zoomScaleSheetLayoutView="90" workbookViewId="0">
      <selection activeCell="K17" sqref="K17"/>
    </sheetView>
  </sheetViews>
  <sheetFormatPr defaultRowHeight="15" x14ac:dyDescent="0.25"/>
  <cols>
    <col min="1" max="1" width="7.5703125" customWidth="1"/>
    <col min="2" max="2" width="2" customWidth="1"/>
    <col min="3" max="3" width="9.5703125" customWidth="1"/>
    <col min="4" max="4" width="7.42578125" customWidth="1"/>
    <col min="5" max="5" width="6.7109375" customWidth="1"/>
    <col min="6" max="6" width="3.28515625" customWidth="1"/>
    <col min="7" max="7" width="20.28515625" customWidth="1"/>
    <col min="8" max="8" width="5.7109375" customWidth="1"/>
    <col min="9" max="9" width="6.28515625" customWidth="1"/>
    <col min="10" max="10" width="6.140625" customWidth="1"/>
    <col min="11" max="14" width="5.5703125" customWidth="1"/>
    <col min="15" max="15" width="0.140625" customWidth="1"/>
    <col min="16" max="16" width="7.140625" customWidth="1"/>
    <col min="17" max="17" width="6.5703125" customWidth="1"/>
    <col min="18" max="18" width="12" customWidth="1"/>
    <col min="20" max="20" width="11.85546875" bestFit="1" customWidth="1"/>
    <col min="21" max="21" width="10" customWidth="1"/>
    <col min="22" max="22" width="11.5703125" customWidth="1"/>
    <col min="23" max="23" width="9.7109375" bestFit="1" customWidth="1"/>
  </cols>
  <sheetData>
    <row r="1" spans="1:23" ht="38.25" customHeight="1" x14ac:dyDescent="0.25">
      <c r="A1" s="198"/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</row>
    <row r="2" spans="1:23" ht="22.5" customHeight="1" x14ac:dyDescent="0.25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</row>
    <row r="3" spans="1:23" x14ac:dyDescent="0.25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63"/>
      <c r="M3" s="163"/>
      <c r="N3" s="163"/>
    </row>
    <row r="4" spans="1:23" ht="29.25" customHeight="1" x14ac:dyDescent="0.25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</row>
    <row r="5" spans="1:23" x14ac:dyDescent="0.25">
      <c r="A5" s="144" t="s">
        <v>109</v>
      </c>
      <c r="B5" s="1"/>
      <c r="D5" s="1"/>
      <c r="E5" s="1"/>
      <c r="F5" s="1"/>
    </row>
    <row r="6" spans="1:23" x14ac:dyDescent="0.25">
      <c r="A6" s="1" t="s">
        <v>93</v>
      </c>
      <c r="B6" s="1"/>
      <c r="D6" s="1"/>
      <c r="E6" s="1"/>
      <c r="F6" s="1"/>
    </row>
    <row r="7" spans="1:23" x14ac:dyDescent="0.25">
      <c r="A7" s="8" t="s">
        <v>97</v>
      </c>
      <c r="B7" s="1"/>
      <c r="D7" s="143">
        <f>R15</f>
        <v>62986</v>
      </c>
      <c r="E7" s="1"/>
      <c r="F7" s="1"/>
    </row>
    <row r="8" spans="1:23" x14ac:dyDescent="0.25">
      <c r="A8" s="8" t="s">
        <v>65</v>
      </c>
      <c r="B8" s="1"/>
      <c r="D8" s="1"/>
      <c r="E8" s="1"/>
      <c r="F8" s="1"/>
      <c r="G8" t="s">
        <v>95</v>
      </c>
    </row>
    <row r="9" spans="1:23" ht="15.6" customHeight="1" x14ac:dyDescent="0.25"/>
    <row r="10" spans="1:23" s="6" customFormat="1" ht="17.25" customHeight="1" x14ac:dyDescent="0.2">
      <c r="A10" s="185" t="s">
        <v>3</v>
      </c>
      <c r="B10" s="204"/>
      <c r="C10" s="186"/>
      <c r="D10" s="184" t="s">
        <v>6</v>
      </c>
      <c r="E10" s="184" t="s">
        <v>61</v>
      </c>
      <c r="F10" s="185" t="s">
        <v>4</v>
      </c>
      <c r="G10" s="186"/>
      <c r="H10" s="192" t="s">
        <v>5</v>
      </c>
      <c r="I10" s="193"/>
      <c r="J10" s="193"/>
      <c r="K10" s="193"/>
      <c r="L10" s="193"/>
      <c r="M10" s="193"/>
      <c r="N10" s="193"/>
      <c r="O10" s="193"/>
      <c r="P10" s="193"/>
      <c r="Q10" s="194"/>
      <c r="R10" s="184" t="s">
        <v>62</v>
      </c>
      <c r="S10" s="184" t="s">
        <v>7</v>
      </c>
      <c r="T10" s="184" t="s">
        <v>8</v>
      </c>
      <c r="U10" s="185" t="s">
        <v>9</v>
      </c>
      <c r="V10" s="185" t="s">
        <v>64</v>
      </c>
      <c r="W10" s="184" t="s">
        <v>10</v>
      </c>
    </row>
    <row r="11" spans="1:23" s="6" customFormat="1" ht="15" customHeight="1" x14ac:dyDescent="0.2">
      <c r="A11" s="187"/>
      <c r="B11" s="205"/>
      <c r="C11" s="188"/>
      <c r="D11" s="184"/>
      <c r="E11" s="184"/>
      <c r="F11" s="187"/>
      <c r="G11" s="188"/>
      <c r="H11" s="200" t="s">
        <v>86</v>
      </c>
      <c r="I11" s="200" t="s">
        <v>87</v>
      </c>
      <c r="J11" s="200" t="s">
        <v>88</v>
      </c>
      <c r="K11" s="200" t="s">
        <v>89</v>
      </c>
      <c r="L11" s="196" t="s">
        <v>90</v>
      </c>
      <c r="M11" s="196" t="s">
        <v>91</v>
      </c>
      <c r="N11" s="196" t="s">
        <v>92</v>
      </c>
      <c r="O11" s="145"/>
      <c r="P11" s="203" t="s">
        <v>94</v>
      </c>
      <c r="Q11" s="201" t="s">
        <v>63</v>
      </c>
      <c r="R11" s="184"/>
      <c r="S11" s="184"/>
      <c r="T11" s="184"/>
      <c r="U11" s="187"/>
      <c r="V11" s="187"/>
      <c r="W11" s="184"/>
    </row>
    <row r="12" spans="1:23" s="6" customFormat="1" ht="18.75" customHeight="1" x14ac:dyDescent="0.2">
      <c r="A12" s="189"/>
      <c r="B12" s="206"/>
      <c r="C12" s="190"/>
      <c r="D12" s="184"/>
      <c r="E12" s="184"/>
      <c r="F12" s="189"/>
      <c r="G12" s="190"/>
      <c r="H12" s="200"/>
      <c r="I12" s="200"/>
      <c r="J12" s="200"/>
      <c r="K12" s="200"/>
      <c r="L12" s="197"/>
      <c r="M12" s="197"/>
      <c r="N12" s="197"/>
      <c r="O12" s="146"/>
      <c r="P12" s="203"/>
      <c r="Q12" s="202"/>
      <c r="R12" s="184"/>
      <c r="S12" s="184"/>
      <c r="T12" s="184"/>
      <c r="U12" s="189"/>
      <c r="V12" s="189"/>
      <c r="W12" s="184"/>
    </row>
    <row r="13" spans="1:23" s="7" customFormat="1" ht="25.5" customHeight="1" x14ac:dyDescent="0.2">
      <c r="A13" s="164" t="s">
        <v>11</v>
      </c>
      <c r="B13" s="214"/>
      <c r="C13" s="164" t="s">
        <v>98</v>
      </c>
      <c r="D13" s="161" t="s">
        <v>98</v>
      </c>
      <c r="E13" s="211">
        <v>14</v>
      </c>
      <c r="F13" s="216" t="s">
        <v>104</v>
      </c>
      <c r="G13" s="217"/>
      <c r="H13" s="165">
        <v>1</v>
      </c>
      <c r="I13" s="166">
        <v>1</v>
      </c>
      <c r="J13" s="166">
        <v>1</v>
      </c>
      <c r="K13" s="166">
        <v>1</v>
      </c>
      <c r="L13" s="166">
        <v>1</v>
      </c>
      <c r="M13" s="166">
        <v>1</v>
      </c>
      <c r="N13" s="166">
        <v>1</v>
      </c>
      <c r="O13" s="166"/>
      <c r="P13" s="209">
        <v>1</v>
      </c>
      <c r="Q13" s="211">
        <v>14</v>
      </c>
      <c r="R13" s="167" t="s">
        <v>102</v>
      </c>
      <c r="S13" s="160">
        <v>11.4</v>
      </c>
      <c r="T13" s="156">
        <f>S13*D13</f>
        <v>43764.6</v>
      </c>
      <c r="U13" s="156">
        <v>13</v>
      </c>
      <c r="V13" s="158">
        <f>U13*D13</f>
        <v>49907</v>
      </c>
      <c r="W13" s="207">
        <v>155</v>
      </c>
    </row>
    <row r="14" spans="1:23" ht="20.25" customHeight="1" x14ac:dyDescent="0.25">
      <c r="A14" s="164" t="s">
        <v>99</v>
      </c>
      <c r="B14" s="214"/>
      <c r="C14" s="164" t="s">
        <v>100</v>
      </c>
      <c r="D14" s="162" t="s">
        <v>101</v>
      </c>
      <c r="E14" s="215"/>
      <c r="F14" s="213" t="s">
        <v>105</v>
      </c>
      <c r="G14" s="213"/>
      <c r="H14" s="165">
        <v>1</v>
      </c>
      <c r="I14" s="166">
        <v>1</v>
      </c>
      <c r="J14" s="166">
        <v>1</v>
      </c>
      <c r="K14" s="166">
        <v>1</v>
      </c>
      <c r="L14" s="166">
        <v>1</v>
      </c>
      <c r="M14" s="166">
        <v>1</v>
      </c>
      <c r="N14" s="166">
        <v>1</v>
      </c>
      <c r="O14" s="166"/>
      <c r="P14" s="210"/>
      <c r="Q14" s="212"/>
      <c r="R14" s="164" t="s">
        <v>103</v>
      </c>
      <c r="S14" s="158">
        <v>11.4</v>
      </c>
      <c r="T14" s="142">
        <f>S14*D14</f>
        <v>7524</v>
      </c>
      <c r="U14" s="158">
        <v>13</v>
      </c>
      <c r="V14" s="157">
        <f>U14*D14</f>
        <v>8580</v>
      </c>
      <c r="W14" s="208"/>
    </row>
    <row r="15" spans="1:23" ht="28.5" customHeight="1" x14ac:dyDescent="0.25">
      <c r="A15" s="214" t="s">
        <v>12</v>
      </c>
      <c r="B15" s="214"/>
      <c r="C15" s="214"/>
      <c r="D15" s="168">
        <f>D13+D14</f>
        <v>4499</v>
      </c>
      <c r="E15" s="141"/>
      <c r="F15" s="213"/>
      <c r="G15" s="213"/>
      <c r="H15" s="141">
        <f t="shared" ref="H15:N15" si="0">SUM(H13:H14)</f>
        <v>2</v>
      </c>
      <c r="I15" s="141">
        <f t="shared" si="0"/>
        <v>2</v>
      </c>
      <c r="J15" s="141">
        <f t="shared" si="0"/>
        <v>2</v>
      </c>
      <c r="K15" s="141">
        <f t="shared" si="0"/>
        <v>2</v>
      </c>
      <c r="L15" s="141">
        <f t="shared" si="0"/>
        <v>2</v>
      </c>
      <c r="M15" s="141">
        <f t="shared" si="0"/>
        <v>2</v>
      </c>
      <c r="N15" s="141">
        <f t="shared" si="0"/>
        <v>2</v>
      </c>
      <c r="O15" s="141"/>
      <c r="P15" s="141"/>
      <c r="Q15" s="141"/>
      <c r="R15" s="155">
        <f>R14+R13</f>
        <v>62986</v>
      </c>
      <c r="S15" s="158"/>
      <c r="T15" s="142"/>
      <c r="U15" s="158"/>
      <c r="V15" s="141"/>
      <c r="W15" s="142"/>
    </row>
    <row r="16" spans="1:23" ht="18" customHeight="1" x14ac:dyDescent="0.25">
      <c r="A16" s="147"/>
      <c r="B16" s="147"/>
      <c r="C16" s="147"/>
      <c r="D16" s="148"/>
      <c r="E16" s="149"/>
      <c r="F16" s="149"/>
      <c r="G16" s="149"/>
      <c r="H16" s="149"/>
      <c r="I16" s="150"/>
      <c r="J16" s="150"/>
      <c r="K16" s="150"/>
      <c r="L16" s="150"/>
      <c r="M16" s="150"/>
      <c r="N16" s="150"/>
      <c r="O16" s="150"/>
      <c r="P16" s="150"/>
      <c r="Q16" s="150"/>
      <c r="R16" s="151"/>
      <c r="S16" s="159"/>
      <c r="T16" s="152"/>
      <c r="U16" s="159"/>
      <c r="V16" s="152"/>
      <c r="W16" s="153"/>
    </row>
    <row r="17" spans="1:23" ht="18" customHeight="1" x14ac:dyDescent="0.3">
      <c r="A17" s="154" t="s">
        <v>108</v>
      </c>
      <c r="B17" s="154"/>
      <c r="C17" s="154"/>
      <c r="D17" s="154"/>
      <c r="E17" s="154"/>
      <c r="F17" s="154"/>
      <c r="G17" s="154"/>
      <c r="J17" s="150"/>
      <c r="K17" s="150"/>
      <c r="L17" s="150"/>
      <c r="M17" s="150"/>
      <c r="N17" s="150"/>
      <c r="O17" s="150"/>
      <c r="P17" s="150"/>
      <c r="Q17" s="150"/>
      <c r="R17" s="151"/>
      <c r="S17" s="152"/>
      <c r="T17" s="152"/>
      <c r="U17" s="152"/>
      <c r="V17" s="152"/>
      <c r="W17" s="153"/>
    </row>
    <row r="18" spans="1:23" ht="18" customHeight="1" x14ac:dyDescent="0.3">
      <c r="A18" s="147"/>
      <c r="B18" s="154"/>
      <c r="C18" s="154"/>
      <c r="D18" s="154"/>
      <c r="E18" s="154"/>
      <c r="F18" s="154"/>
      <c r="G18" s="154" t="s">
        <v>107</v>
      </c>
      <c r="H18" s="154"/>
      <c r="I18" s="154"/>
      <c r="J18" s="154"/>
      <c r="K18" s="150"/>
      <c r="L18" s="150"/>
      <c r="M18" s="150"/>
      <c r="N18" s="150"/>
      <c r="O18" s="150"/>
      <c r="P18" s="150"/>
      <c r="Q18" s="150"/>
      <c r="R18" s="151"/>
      <c r="S18" s="152"/>
      <c r="T18" s="152"/>
      <c r="U18" s="152"/>
      <c r="V18" s="152"/>
      <c r="W18" s="153"/>
    </row>
    <row r="19" spans="1:23" ht="18" customHeight="1" x14ac:dyDescent="0.3">
      <c r="A19" s="147"/>
      <c r="B19" s="154"/>
      <c r="C19" s="154"/>
      <c r="D19" s="154"/>
      <c r="E19" s="154"/>
      <c r="F19" s="154"/>
      <c r="G19" s="154"/>
      <c r="H19" s="154"/>
      <c r="I19" s="154"/>
      <c r="J19" s="154"/>
      <c r="K19" s="150"/>
      <c r="L19" s="150"/>
      <c r="M19" s="150"/>
      <c r="N19" s="150"/>
      <c r="O19" s="150"/>
      <c r="P19" s="150"/>
      <c r="Q19" s="150"/>
      <c r="R19" s="151"/>
      <c r="S19" s="152"/>
      <c r="T19" s="152"/>
      <c r="U19" s="152"/>
      <c r="V19" s="152"/>
      <c r="W19" s="153"/>
    </row>
    <row r="20" spans="1:23" ht="17.25" customHeight="1" x14ac:dyDescent="0.3">
      <c r="A20" s="154"/>
      <c r="B20" s="154"/>
      <c r="C20" s="154"/>
      <c r="D20" s="154"/>
      <c r="E20" s="154"/>
      <c r="F20" s="154"/>
      <c r="G20" s="154"/>
      <c r="H20" s="154"/>
      <c r="I20" s="149"/>
    </row>
    <row r="21" spans="1:23" ht="31.5" customHeight="1" x14ac:dyDescent="0.25">
      <c r="C21" s="75"/>
      <c r="D21" s="76"/>
      <c r="E21" s="93"/>
      <c r="F21" s="93"/>
      <c r="H21" s="1"/>
      <c r="I21" s="1"/>
    </row>
    <row r="22" spans="1:23" x14ac:dyDescent="0.25">
      <c r="C22" s="182" t="s">
        <v>55</v>
      </c>
      <c r="D22" s="182"/>
      <c r="E22" s="170">
        <f>R13+R14</f>
        <v>62986</v>
      </c>
      <c r="F22" s="171"/>
      <c r="G22" s="172"/>
      <c r="H22" s="1"/>
      <c r="I22" s="1"/>
    </row>
    <row r="23" spans="1:23" x14ac:dyDescent="0.25">
      <c r="C23" s="183" t="s">
        <v>56</v>
      </c>
      <c r="D23" s="183"/>
      <c r="E23" s="173" t="s">
        <v>106</v>
      </c>
      <c r="F23" s="174"/>
      <c r="G23" s="175"/>
      <c r="H23" s="1"/>
      <c r="I23" s="1"/>
      <c r="L23" t="s">
        <v>96</v>
      </c>
    </row>
    <row r="24" spans="1:23" x14ac:dyDescent="0.25">
      <c r="C24" s="183" t="s">
        <v>57</v>
      </c>
      <c r="D24" s="183"/>
      <c r="E24" s="173">
        <f>V14+V13</f>
        <v>58487</v>
      </c>
      <c r="F24" s="174"/>
      <c r="G24" s="175"/>
      <c r="H24" s="1"/>
      <c r="I24" s="1"/>
    </row>
    <row r="25" spans="1:23" x14ac:dyDescent="0.25">
      <c r="C25" s="183" t="s">
        <v>59</v>
      </c>
      <c r="D25" s="183"/>
      <c r="E25" s="176">
        <f>T14+T13</f>
        <v>51288.6</v>
      </c>
      <c r="F25" s="177"/>
      <c r="G25" s="178"/>
      <c r="H25" s="1"/>
      <c r="I25" s="1"/>
    </row>
    <row r="26" spans="1:23" x14ac:dyDescent="0.25">
      <c r="C26" s="169" t="s">
        <v>60</v>
      </c>
      <c r="D26" s="169"/>
      <c r="E26" s="179">
        <f>W13</f>
        <v>155</v>
      </c>
      <c r="F26" s="180"/>
      <c r="G26" s="181"/>
      <c r="H26" s="1"/>
      <c r="I26" s="1"/>
    </row>
    <row r="27" spans="1:23" x14ac:dyDescent="0.25">
      <c r="C27" s="78"/>
      <c r="D27" s="76"/>
      <c r="E27" s="90"/>
      <c r="F27" s="90"/>
      <c r="H27" s="1"/>
      <c r="I27" s="1"/>
    </row>
  </sheetData>
  <mergeCells count="43">
    <mergeCell ref="W13:W14"/>
    <mergeCell ref="P13:P14"/>
    <mergeCell ref="Q13:Q14"/>
    <mergeCell ref="F15:G15"/>
    <mergeCell ref="A15:C15"/>
    <mergeCell ref="E13:E14"/>
    <mergeCell ref="B13:B14"/>
    <mergeCell ref="F13:G13"/>
    <mergeCell ref="F14:G14"/>
    <mergeCell ref="A1:W1"/>
    <mergeCell ref="A2:W2"/>
    <mergeCell ref="W10:W12"/>
    <mergeCell ref="H11:H12"/>
    <mergeCell ref="I11:I12"/>
    <mergeCell ref="J11:J12"/>
    <mergeCell ref="K11:K12"/>
    <mergeCell ref="R10:R12"/>
    <mergeCell ref="S10:S12"/>
    <mergeCell ref="Q11:Q12"/>
    <mergeCell ref="P11:P12"/>
    <mergeCell ref="T10:T12"/>
    <mergeCell ref="U10:U12"/>
    <mergeCell ref="V10:V12"/>
    <mergeCell ref="A10:C12"/>
    <mergeCell ref="D10:D12"/>
    <mergeCell ref="E10:E12"/>
    <mergeCell ref="F10:G12"/>
    <mergeCell ref="A3:K3"/>
    <mergeCell ref="H10:Q10"/>
    <mergeCell ref="A4:W4"/>
    <mergeCell ref="L11:L12"/>
    <mergeCell ref="M11:M12"/>
    <mergeCell ref="N11:N12"/>
    <mergeCell ref="C26:D26"/>
    <mergeCell ref="E22:G22"/>
    <mergeCell ref="E23:G23"/>
    <mergeCell ref="E24:G24"/>
    <mergeCell ref="E25:G25"/>
    <mergeCell ref="E26:G26"/>
    <mergeCell ref="C22:D22"/>
    <mergeCell ref="C23:D23"/>
    <mergeCell ref="C24:D24"/>
    <mergeCell ref="C25:D25"/>
  </mergeCells>
  <pageMargins left="0.7" right="0.7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T60"/>
  <sheetViews>
    <sheetView view="pageBreakPreview" topLeftCell="A26" zoomScaleSheetLayoutView="100" workbookViewId="0">
      <selection activeCell="K27" sqref="K27:K43"/>
    </sheetView>
  </sheetViews>
  <sheetFormatPr defaultRowHeight="15" x14ac:dyDescent="0.25"/>
  <cols>
    <col min="3" max="3" width="5.7109375" customWidth="1"/>
    <col min="4" max="4" width="23.5703125" customWidth="1"/>
    <col min="6" max="6" width="20.28515625" customWidth="1"/>
    <col min="7" max="7" width="24.85546875" customWidth="1"/>
    <col min="8" max="8" width="4.42578125" hidden="1" customWidth="1"/>
    <col min="9" max="9" width="9.7109375" hidden="1" customWidth="1"/>
    <col min="10" max="10" width="6" hidden="1" customWidth="1"/>
    <col min="11" max="11" width="14.140625" customWidth="1"/>
    <col min="12" max="12" width="8.140625" customWidth="1"/>
    <col min="13" max="13" width="11.42578125" hidden="1" customWidth="1"/>
    <col min="14" max="19" width="9.140625" hidden="1" customWidth="1"/>
    <col min="20" max="20" width="13.140625" customWidth="1"/>
  </cols>
  <sheetData>
    <row r="2" spans="4:20" ht="30" x14ac:dyDescent="0.25">
      <c r="D2" s="223" t="s">
        <v>13</v>
      </c>
      <c r="E2" s="223"/>
      <c r="F2" s="223"/>
      <c r="G2" s="223"/>
      <c r="H2" s="223"/>
      <c r="I2" s="223"/>
      <c r="J2" s="223"/>
      <c r="K2" s="223"/>
      <c r="L2" s="223"/>
      <c r="M2" s="223"/>
    </row>
    <row r="3" spans="4:20" x14ac:dyDescent="0.25">
      <c r="D3" s="224" t="s">
        <v>14</v>
      </c>
      <c r="E3" s="224"/>
      <c r="F3" s="224"/>
      <c r="G3" s="224"/>
      <c r="H3" s="224"/>
      <c r="I3" s="224"/>
      <c r="J3" s="224"/>
      <c r="K3" s="224"/>
      <c r="L3" s="224"/>
      <c r="M3" s="10"/>
    </row>
    <row r="4" spans="4:20" x14ac:dyDescent="0.25"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1"/>
      <c r="R4" s="1"/>
      <c r="S4" s="1"/>
      <c r="T4" s="1"/>
    </row>
    <row r="5" spans="4:20" x14ac:dyDescent="0.25"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4:20" x14ac:dyDescent="0.25"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4:20" ht="22.5" x14ac:dyDescent="0.25">
      <c r="D7" s="235" t="s">
        <v>15</v>
      </c>
      <c r="E7" s="235"/>
      <c r="F7" s="235"/>
      <c r="G7" s="235"/>
      <c r="H7" s="235"/>
      <c r="I7" s="235"/>
      <c r="J7" s="235"/>
      <c r="K7" s="235"/>
      <c r="L7" s="235"/>
      <c r="M7" s="94"/>
    </row>
    <row r="8" spans="4:20" ht="22.5" x14ac:dyDescent="0.25">
      <c r="D8" s="13"/>
      <c r="E8" s="13"/>
      <c r="F8" s="13"/>
      <c r="G8" s="92"/>
      <c r="H8" s="92"/>
      <c r="I8" s="92"/>
      <c r="J8" s="92"/>
      <c r="K8" s="92"/>
      <c r="L8" s="92"/>
      <c r="M8" s="92"/>
    </row>
    <row r="9" spans="4:20" x14ac:dyDescent="0.25">
      <c r="D9" s="14" t="s">
        <v>16</v>
      </c>
      <c r="E9" s="15"/>
      <c r="F9" s="16"/>
      <c r="G9" s="225" t="s">
        <v>17</v>
      </c>
      <c r="H9" s="226"/>
      <c r="I9" s="23"/>
      <c r="J9" s="23" t="s">
        <v>18</v>
      </c>
      <c r="K9" s="28" t="s">
        <v>85</v>
      </c>
      <c r="L9" s="262"/>
      <c r="M9" s="262"/>
      <c r="N9" s="262"/>
      <c r="O9" s="262"/>
      <c r="P9" s="262"/>
      <c r="Q9" s="262"/>
      <c r="R9" s="262"/>
      <c r="S9" s="262"/>
      <c r="T9" s="263"/>
    </row>
    <row r="10" spans="4:20" x14ac:dyDescent="0.25">
      <c r="D10" s="18" t="s">
        <v>13</v>
      </c>
      <c r="E10" s="19"/>
      <c r="F10" s="19"/>
      <c r="G10" s="225" t="s">
        <v>19</v>
      </c>
      <c r="H10" s="226"/>
      <c r="I10" s="23"/>
      <c r="J10" s="23" t="s">
        <v>18</v>
      </c>
      <c r="K10" s="103" t="s">
        <v>20</v>
      </c>
      <c r="L10" s="28"/>
      <c r="M10" s="28"/>
      <c r="N10" s="104"/>
      <c r="O10" s="104"/>
      <c r="P10" s="104"/>
      <c r="Q10" s="104"/>
      <c r="R10" s="104"/>
      <c r="S10" s="104"/>
      <c r="T10" s="105"/>
    </row>
    <row r="11" spans="4:20" x14ac:dyDescent="0.25">
      <c r="D11" s="227" t="s">
        <v>14</v>
      </c>
      <c r="E11" s="228"/>
      <c r="F11" s="228"/>
      <c r="G11" s="229" t="s">
        <v>67</v>
      </c>
      <c r="H11" s="230"/>
      <c r="I11" s="106"/>
      <c r="J11" s="23" t="s">
        <v>18</v>
      </c>
      <c r="K11" s="107" t="s">
        <v>83</v>
      </c>
      <c r="L11" s="107"/>
      <c r="M11" s="108"/>
      <c r="N11" s="104"/>
      <c r="O11" s="104"/>
      <c r="P11" s="104"/>
      <c r="Q11" s="104"/>
      <c r="R11" s="104"/>
      <c r="S11" s="104"/>
      <c r="T11" s="105"/>
    </row>
    <row r="12" spans="4:20" x14ac:dyDescent="0.25">
      <c r="D12" s="231"/>
      <c r="E12" s="232"/>
      <c r="F12" s="232"/>
      <c r="G12" s="225" t="s">
        <v>19</v>
      </c>
      <c r="H12" s="226"/>
      <c r="I12" s="23"/>
      <c r="J12" s="23" t="s">
        <v>18</v>
      </c>
      <c r="K12" s="28" t="s">
        <v>84</v>
      </c>
      <c r="L12" s="28"/>
      <c r="M12" s="28"/>
      <c r="N12" s="104"/>
      <c r="O12" s="104"/>
      <c r="P12" s="104"/>
      <c r="Q12" s="104"/>
      <c r="R12" s="104"/>
      <c r="S12" s="104"/>
      <c r="T12" s="105"/>
    </row>
    <row r="13" spans="4:20" x14ac:dyDescent="0.25">
      <c r="D13" s="21" t="s">
        <v>21</v>
      </c>
      <c r="E13" s="22"/>
      <c r="F13" s="22"/>
      <c r="G13" s="225" t="s">
        <v>68</v>
      </c>
      <c r="H13" s="226"/>
      <c r="I13" s="23"/>
      <c r="J13" s="23" t="s">
        <v>18</v>
      </c>
      <c r="K13" s="109"/>
      <c r="L13" s="109"/>
      <c r="M13" s="25"/>
      <c r="N13" s="104"/>
      <c r="O13" s="104"/>
      <c r="P13" s="104"/>
      <c r="Q13" s="104"/>
      <c r="R13" s="104"/>
      <c r="S13" s="104"/>
      <c r="T13" s="105"/>
    </row>
    <row r="14" spans="4:20" x14ac:dyDescent="0.25">
      <c r="D14" s="118" t="s">
        <v>70</v>
      </c>
      <c r="E14" s="119"/>
      <c r="F14" s="120"/>
      <c r="G14" s="225" t="s">
        <v>69</v>
      </c>
      <c r="H14" s="226"/>
      <c r="I14" s="23"/>
      <c r="J14" s="23" t="s">
        <v>18</v>
      </c>
      <c r="K14" s="24"/>
      <c r="L14" s="25"/>
      <c r="M14" s="28"/>
      <c r="N14" s="104"/>
      <c r="O14" s="104"/>
      <c r="P14" s="104"/>
      <c r="Q14" s="104"/>
      <c r="R14" s="104"/>
      <c r="S14" s="104"/>
      <c r="T14" s="105"/>
    </row>
    <row r="15" spans="4:20" x14ac:dyDescent="0.25">
      <c r="D15" s="121" t="s">
        <v>22</v>
      </c>
      <c r="E15" s="122"/>
      <c r="F15" s="123"/>
      <c r="G15" s="233" t="s">
        <v>23</v>
      </c>
      <c r="H15" s="234"/>
      <c r="I15" s="91"/>
      <c r="J15" s="91" t="s">
        <v>18</v>
      </c>
      <c r="K15" s="26"/>
      <c r="L15" s="26"/>
      <c r="M15" s="26"/>
      <c r="N15" s="96"/>
      <c r="O15" s="96"/>
      <c r="P15" s="96"/>
      <c r="Q15" s="96"/>
      <c r="R15" s="96"/>
      <c r="S15" s="96"/>
      <c r="T15" s="97"/>
    </row>
    <row r="16" spans="4:20" x14ac:dyDescent="0.25">
      <c r="D16" s="121" t="s">
        <v>24</v>
      </c>
      <c r="E16" s="122"/>
      <c r="F16" s="123"/>
      <c r="G16" s="221" t="s">
        <v>19</v>
      </c>
      <c r="H16" s="222"/>
      <c r="I16" s="102"/>
      <c r="J16" s="102" t="s">
        <v>18</v>
      </c>
      <c r="K16" s="27"/>
      <c r="L16" s="110"/>
      <c r="M16" s="95"/>
      <c r="N16" s="100"/>
      <c r="O16" s="111"/>
      <c r="P16" s="100"/>
      <c r="Q16" s="100"/>
      <c r="R16" s="100"/>
      <c r="S16" s="100"/>
      <c r="T16" s="101"/>
    </row>
    <row r="17" spans="4:20" x14ac:dyDescent="0.25">
      <c r="D17" s="121"/>
      <c r="E17" s="122"/>
      <c r="F17" s="123"/>
      <c r="G17" s="233" t="s">
        <v>25</v>
      </c>
      <c r="H17" s="234"/>
      <c r="I17" s="23"/>
      <c r="J17" s="23" t="s">
        <v>18</v>
      </c>
      <c r="K17" s="28" t="s">
        <v>26</v>
      </c>
      <c r="L17" s="99"/>
      <c r="M17" s="17"/>
      <c r="N17" s="96"/>
      <c r="O17" s="98"/>
      <c r="P17" s="96"/>
      <c r="Q17" s="96"/>
      <c r="R17" s="96"/>
      <c r="S17" s="96"/>
      <c r="T17" s="97"/>
    </row>
    <row r="18" spans="4:20" x14ac:dyDescent="0.25">
      <c r="D18" s="29" t="s">
        <v>71</v>
      </c>
      <c r="E18" s="30"/>
      <c r="F18" s="31"/>
      <c r="G18" s="32" t="s">
        <v>75</v>
      </c>
      <c r="H18" s="33"/>
      <c r="I18" s="33"/>
      <c r="J18" s="34"/>
      <c r="K18" s="34"/>
      <c r="L18" s="124"/>
      <c r="M18" s="16"/>
      <c r="N18" s="104"/>
      <c r="O18" s="119"/>
      <c r="P18" s="104"/>
      <c r="Q18" s="104"/>
      <c r="R18" s="104"/>
      <c r="S18" s="104"/>
      <c r="T18" s="105"/>
    </row>
    <row r="19" spans="4:20" x14ac:dyDescent="0.25">
      <c r="D19" s="242" t="s">
        <v>72</v>
      </c>
      <c r="E19" s="243"/>
      <c r="F19" s="244"/>
      <c r="G19" s="35" t="s">
        <v>76</v>
      </c>
      <c r="H19" s="36"/>
      <c r="I19" s="36"/>
      <c r="J19" s="19"/>
      <c r="K19" s="19"/>
      <c r="L19" s="19"/>
      <c r="M19" s="20"/>
      <c r="N19" s="1"/>
      <c r="O19" s="122"/>
      <c r="P19" s="1"/>
      <c r="Q19" s="1"/>
      <c r="R19" s="1"/>
      <c r="S19" s="1"/>
      <c r="T19" s="125"/>
    </row>
    <row r="20" spans="4:20" x14ac:dyDescent="0.25">
      <c r="D20" s="35"/>
      <c r="E20" s="36"/>
      <c r="F20" s="37"/>
      <c r="G20" s="255" t="s">
        <v>77</v>
      </c>
      <c r="H20" s="224"/>
      <c r="I20" s="224"/>
      <c r="J20" s="224"/>
      <c r="K20" s="224"/>
      <c r="L20" s="224"/>
      <c r="M20" s="20"/>
      <c r="N20" s="1"/>
      <c r="O20" s="126"/>
      <c r="P20" s="1"/>
      <c r="Q20" s="1"/>
      <c r="R20" s="1"/>
      <c r="S20" s="1"/>
      <c r="T20" s="125"/>
    </row>
    <row r="21" spans="4:20" x14ac:dyDescent="0.25">
      <c r="D21" s="227"/>
      <c r="E21" s="228"/>
      <c r="F21" s="245"/>
      <c r="G21" s="35" t="s">
        <v>78</v>
      </c>
      <c r="H21" s="36"/>
      <c r="I21" s="36"/>
      <c r="J21" s="36"/>
      <c r="K21" s="19"/>
      <c r="L21" s="19"/>
      <c r="M21" s="20"/>
      <c r="N21" s="1"/>
      <c r="O21" s="1"/>
      <c r="P21" s="1"/>
      <c r="Q21" s="1"/>
      <c r="R21" s="1"/>
      <c r="S21" s="1"/>
      <c r="T21" s="125"/>
    </row>
    <row r="22" spans="4:20" x14ac:dyDescent="0.25">
      <c r="D22" s="231"/>
      <c r="E22" s="232"/>
      <c r="F22" s="246"/>
      <c r="G22" s="127" t="s">
        <v>79</v>
      </c>
      <c r="H22" s="128"/>
      <c r="I22" s="128"/>
      <c r="J22" s="129"/>
      <c r="K22" s="129"/>
      <c r="L22" s="129"/>
      <c r="M22" s="130"/>
      <c r="N22" s="100"/>
      <c r="O22" s="100"/>
      <c r="P22" s="100"/>
      <c r="Q22" s="100"/>
      <c r="R22" s="100"/>
      <c r="S22" s="100"/>
      <c r="T22" s="101"/>
    </row>
    <row r="23" spans="4:20" x14ac:dyDescent="0.25">
      <c r="D23" s="247"/>
      <c r="E23" s="248"/>
      <c r="F23" s="248"/>
      <c r="G23" s="248"/>
      <c r="H23" s="248"/>
      <c r="I23" s="248"/>
      <c r="J23" s="248"/>
      <c r="K23" s="248"/>
      <c r="L23" s="248"/>
      <c r="M23" s="249"/>
      <c r="N23" s="96"/>
      <c r="O23" s="96"/>
      <c r="P23" s="96"/>
      <c r="Q23" s="96"/>
      <c r="R23" s="96"/>
      <c r="S23" s="96"/>
      <c r="T23" s="97"/>
    </row>
    <row r="24" spans="4:20" x14ac:dyDescent="0.25">
      <c r="D24" s="131" t="s">
        <v>27</v>
      </c>
      <c r="E24" s="132" t="s">
        <v>28</v>
      </c>
      <c r="F24" s="132"/>
      <c r="G24" s="133"/>
      <c r="H24" s="134" t="s">
        <v>29</v>
      </c>
      <c r="I24" s="134"/>
      <c r="J24" s="129"/>
      <c r="K24" s="138" t="s">
        <v>30</v>
      </c>
      <c r="L24" s="39"/>
      <c r="M24" s="39"/>
      <c r="N24" s="96"/>
      <c r="O24" s="96"/>
      <c r="P24" s="96"/>
      <c r="Q24" s="96"/>
      <c r="R24" s="96"/>
      <c r="S24" s="96"/>
      <c r="T24" s="97"/>
    </row>
    <row r="25" spans="4:20" x14ac:dyDescent="0.25">
      <c r="D25" s="38" t="s">
        <v>31</v>
      </c>
      <c r="E25" s="256" t="s">
        <v>32</v>
      </c>
      <c r="F25" s="256"/>
      <c r="G25" s="257"/>
      <c r="H25" s="40" t="s">
        <v>33</v>
      </c>
      <c r="I25" s="40"/>
      <c r="J25" s="15"/>
      <c r="K25" s="72" t="s">
        <v>34</v>
      </c>
      <c r="L25" s="135"/>
      <c r="M25" s="136"/>
      <c r="T25" s="137" t="s">
        <v>73</v>
      </c>
    </row>
    <row r="26" spans="4:20" ht="29.25" thickBot="1" x14ac:dyDescent="0.3">
      <c r="D26" s="41" t="s">
        <v>35</v>
      </c>
      <c r="E26" s="258" t="s">
        <v>36</v>
      </c>
      <c r="F26" s="259"/>
      <c r="G26" s="259"/>
      <c r="H26" s="260"/>
      <c r="I26" s="82" t="s">
        <v>37</v>
      </c>
      <c r="J26" s="42" t="s">
        <v>38</v>
      </c>
      <c r="K26" s="43" t="s">
        <v>39</v>
      </c>
      <c r="L26" s="44" t="s">
        <v>40</v>
      </c>
      <c r="M26" s="45" t="s">
        <v>41</v>
      </c>
      <c r="T26" s="261" t="s">
        <v>74</v>
      </c>
    </row>
    <row r="27" spans="4:20" x14ac:dyDescent="0.25">
      <c r="D27" s="46"/>
      <c r="E27" s="236"/>
      <c r="F27" s="237"/>
      <c r="G27" s="237"/>
      <c r="H27" s="237"/>
      <c r="I27" s="83"/>
      <c r="J27" s="47"/>
      <c r="K27" s="250">
        <f>J35/36</f>
        <v>306</v>
      </c>
      <c r="L27" s="48" t="s">
        <v>42</v>
      </c>
      <c r="M27" s="49" t="s">
        <v>43</v>
      </c>
      <c r="T27" s="261"/>
    </row>
    <row r="28" spans="4:20" x14ac:dyDescent="0.25">
      <c r="D28" s="2" t="s">
        <v>44</v>
      </c>
      <c r="E28" s="238" t="s">
        <v>45</v>
      </c>
      <c r="F28" s="239"/>
      <c r="G28" s="239"/>
      <c r="H28" s="239"/>
      <c r="I28" s="84"/>
      <c r="J28" s="50"/>
      <c r="K28" s="251"/>
      <c r="L28" s="51"/>
      <c r="M28" s="52"/>
      <c r="T28" s="261"/>
    </row>
    <row r="29" spans="4:20" x14ac:dyDescent="0.25">
      <c r="D29" s="2" t="s">
        <v>46</v>
      </c>
      <c r="E29" s="240" t="s">
        <v>47</v>
      </c>
      <c r="F29" s="241"/>
      <c r="G29" s="241"/>
      <c r="H29" s="241"/>
      <c r="I29" s="85"/>
      <c r="J29" s="50"/>
      <c r="K29" s="251"/>
      <c r="L29" s="51"/>
      <c r="M29" s="52"/>
      <c r="T29" s="261"/>
    </row>
    <row r="30" spans="4:20" x14ac:dyDescent="0.25">
      <c r="D30" s="2" t="s">
        <v>48</v>
      </c>
      <c r="E30" s="253" t="s">
        <v>49</v>
      </c>
      <c r="F30" s="254"/>
      <c r="G30" s="254"/>
      <c r="H30" s="254"/>
      <c r="I30" s="86"/>
      <c r="J30" s="53"/>
      <c r="K30" s="251"/>
      <c r="L30" s="54"/>
      <c r="M30" s="55"/>
      <c r="T30" s="261"/>
    </row>
    <row r="31" spans="4:20" x14ac:dyDescent="0.25">
      <c r="D31" s="2" t="s">
        <v>50</v>
      </c>
      <c r="E31" s="240"/>
      <c r="F31" s="241"/>
      <c r="G31" s="241"/>
      <c r="H31" s="241"/>
      <c r="I31" s="85"/>
      <c r="J31" s="53"/>
      <c r="K31" s="251"/>
      <c r="L31" s="54"/>
      <c r="M31" s="55"/>
      <c r="T31" s="261"/>
    </row>
    <row r="32" spans="4:20" x14ac:dyDescent="0.25">
      <c r="D32" s="2" t="s">
        <v>0</v>
      </c>
      <c r="E32" s="253"/>
      <c r="F32" s="254"/>
      <c r="G32" s="254"/>
      <c r="H32" s="254"/>
      <c r="I32" s="86"/>
      <c r="J32" s="53"/>
      <c r="K32" s="251"/>
      <c r="L32" s="54"/>
      <c r="M32" s="55"/>
      <c r="T32" s="261"/>
    </row>
    <row r="33" spans="4:20" x14ac:dyDescent="0.25">
      <c r="D33" s="3" t="s">
        <v>51</v>
      </c>
      <c r="E33" s="240"/>
      <c r="F33" s="241"/>
      <c r="G33" s="241"/>
      <c r="H33" s="241"/>
      <c r="I33" s="85"/>
      <c r="J33" s="53"/>
      <c r="K33" s="251"/>
      <c r="L33" s="54"/>
      <c r="M33" s="55"/>
      <c r="T33" s="261"/>
    </row>
    <row r="34" spans="4:20" x14ac:dyDescent="0.25">
      <c r="D34" s="4" t="s">
        <v>52</v>
      </c>
      <c r="E34" s="238"/>
      <c r="F34" s="239"/>
      <c r="G34" s="239"/>
      <c r="H34" s="239"/>
      <c r="I34" s="84"/>
      <c r="J34" s="53"/>
      <c r="K34" s="251"/>
      <c r="L34" s="54"/>
      <c r="M34" s="55"/>
      <c r="T34" s="261"/>
    </row>
    <row r="35" spans="4:20" x14ac:dyDescent="0.25">
      <c r="D35" s="4" t="s">
        <v>53</v>
      </c>
      <c r="E35" s="80"/>
      <c r="F35" s="81"/>
      <c r="G35" s="81"/>
      <c r="H35" s="81"/>
      <c r="I35" s="85"/>
      <c r="J35" s="53">
        <v>11016</v>
      </c>
      <c r="K35" s="251"/>
      <c r="L35" s="54">
        <v>1.5</v>
      </c>
      <c r="M35" s="55">
        <f>L35*J35</f>
        <v>16524</v>
      </c>
      <c r="T35" s="261"/>
    </row>
    <row r="36" spans="4:20" x14ac:dyDescent="0.25">
      <c r="D36" s="4" t="s">
        <v>54</v>
      </c>
      <c r="E36" s="253"/>
      <c r="F36" s="254"/>
      <c r="G36" s="254"/>
      <c r="H36" s="254"/>
      <c r="I36" s="86"/>
      <c r="J36" s="53"/>
      <c r="K36" s="251"/>
      <c r="L36" s="54"/>
      <c r="M36" s="55"/>
      <c r="T36" s="261"/>
    </row>
    <row r="37" spans="4:20" x14ac:dyDescent="0.25">
      <c r="D37" s="5" t="s">
        <v>1</v>
      </c>
      <c r="E37" s="268"/>
      <c r="F37" s="269"/>
      <c r="G37" s="269"/>
      <c r="H37" s="269"/>
      <c r="I37" s="87"/>
      <c r="J37" s="53"/>
      <c r="K37" s="251"/>
      <c r="L37" s="54"/>
      <c r="M37" s="55"/>
      <c r="T37" s="261"/>
    </row>
    <row r="38" spans="4:20" x14ac:dyDescent="0.25">
      <c r="D38" s="139"/>
      <c r="E38" s="238"/>
      <c r="F38" s="239"/>
      <c r="G38" s="239"/>
      <c r="H38" s="239"/>
      <c r="I38" s="84"/>
      <c r="J38" s="53"/>
      <c r="K38" s="251"/>
      <c r="L38" s="54"/>
      <c r="M38" s="55"/>
      <c r="T38" s="261"/>
    </row>
    <row r="39" spans="4:20" x14ac:dyDescent="0.25">
      <c r="D39" s="56"/>
      <c r="E39" s="240"/>
      <c r="F39" s="241"/>
      <c r="G39" s="241"/>
      <c r="H39" s="241"/>
      <c r="I39" s="85"/>
      <c r="J39" s="53"/>
      <c r="K39" s="251"/>
      <c r="L39" s="54"/>
      <c r="M39" s="55"/>
      <c r="T39" s="261"/>
    </row>
    <row r="40" spans="4:20" x14ac:dyDescent="0.25">
      <c r="D40" s="140" t="s">
        <v>44</v>
      </c>
      <c r="E40" s="253"/>
      <c r="F40" s="254"/>
      <c r="G40" s="254"/>
      <c r="H40" s="254"/>
      <c r="I40" s="86"/>
      <c r="J40" s="53"/>
      <c r="K40" s="251"/>
      <c r="L40" s="54"/>
      <c r="M40" s="55"/>
      <c r="T40" s="261"/>
    </row>
    <row r="41" spans="4:20" x14ac:dyDescent="0.25">
      <c r="D41" s="140" t="s">
        <v>2</v>
      </c>
      <c r="E41" s="268"/>
      <c r="F41" s="269"/>
      <c r="G41" s="269"/>
      <c r="H41" s="269"/>
      <c r="I41" s="87"/>
      <c r="J41" s="53"/>
      <c r="K41" s="251"/>
      <c r="L41" s="54"/>
      <c r="M41" s="55"/>
      <c r="T41" s="261"/>
    </row>
    <row r="42" spans="4:20" x14ac:dyDescent="0.25">
      <c r="D42" s="140" t="s">
        <v>1</v>
      </c>
      <c r="E42" s="240"/>
      <c r="F42" s="241"/>
      <c r="G42" s="241"/>
      <c r="H42" s="241"/>
      <c r="I42" s="85"/>
      <c r="J42" s="53"/>
      <c r="K42" s="251"/>
      <c r="L42" s="54"/>
      <c r="M42" s="55"/>
      <c r="T42" s="261"/>
    </row>
    <row r="43" spans="4:20" ht="15.75" thickBot="1" x14ac:dyDescent="0.3">
      <c r="D43" s="57"/>
      <c r="E43" s="266"/>
      <c r="F43" s="267"/>
      <c r="G43" s="267"/>
      <c r="H43" s="267"/>
      <c r="I43" s="88"/>
      <c r="J43" s="53"/>
      <c r="K43" s="252"/>
      <c r="L43" s="54"/>
      <c r="M43" s="55"/>
      <c r="T43" s="261"/>
    </row>
    <row r="44" spans="4:20" ht="15.75" thickBot="1" x14ac:dyDescent="0.3">
      <c r="D44" s="58"/>
      <c r="E44" s="264" t="s">
        <v>12</v>
      </c>
      <c r="F44" s="264"/>
      <c r="G44" s="264"/>
      <c r="H44" s="264"/>
      <c r="I44" s="89"/>
      <c r="J44" s="59">
        <f>SUM(J31:J43)</f>
        <v>11016</v>
      </c>
      <c r="K44" s="60">
        <f>SUM(K31:K43)</f>
        <v>0</v>
      </c>
      <c r="L44" s="61"/>
      <c r="M44" s="62">
        <f>SUM(M31:M43)</f>
        <v>16524</v>
      </c>
      <c r="T44" s="9" t="s">
        <v>74</v>
      </c>
    </row>
    <row r="45" spans="4:20" x14ac:dyDescent="0.25">
      <c r="D45" s="63"/>
      <c r="E45" s="64"/>
      <c r="F45" s="64"/>
      <c r="G45" s="64"/>
      <c r="H45" s="64"/>
      <c r="I45" s="64"/>
      <c r="J45" s="65"/>
      <c r="K45" s="66"/>
      <c r="L45" s="67"/>
      <c r="M45" s="68"/>
    </row>
    <row r="46" spans="4:20" x14ac:dyDescent="0.25">
      <c r="D46" s="265" t="s">
        <v>66</v>
      </c>
      <c r="E46" s="265"/>
      <c r="F46" s="265"/>
      <c r="G46" s="265"/>
      <c r="H46" s="265"/>
      <c r="I46" s="265"/>
      <c r="J46" s="265"/>
      <c r="K46" s="265"/>
      <c r="L46" s="265"/>
      <c r="M46" s="265"/>
    </row>
    <row r="48" spans="4:20" x14ac:dyDescent="0.25">
      <c r="D48" s="70"/>
      <c r="E48" s="71"/>
      <c r="F48" s="71"/>
      <c r="G48" s="71"/>
      <c r="H48" s="72"/>
      <c r="I48" s="72"/>
      <c r="J48" s="73"/>
      <c r="K48" s="73"/>
      <c r="L48" s="69"/>
      <c r="M48" s="74"/>
    </row>
    <row r="49" spans="4:20" x14ac:dyDescent="0.25">
      <c r="D49" s="219" t="s">
        <v>55</v>
      </c>
      <c r="E49" s="219"/>
      <c r="F49" s="112">
        <f>J44</f>
        <v>11016</v>
      </c>
      <c r="G49" s="117" t="s">
        <v>58</v>
      </c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</row>
    <row r="50" spans="4:20" x14ac:dyDescent="0.25">
      <c r="D50" s="220" t="s">
        <v>56</v>
      </c>
      <c r="E50" s="220"/>
      <c r="F50" s="113" t="s">
        <v>80</v>
      </c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</row>
    <row r="51" spans="4:20" x14ac:dyDescent="0.25">
      <c r="D51" s="220" t="s">
        <v>57</v>
      </c>
      <c r="E51" s="220"/>
      <c r="F51" s="114" t="s">
        <v>81</v>
      </c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</row>
    <row r="52" spans="4:20" x14ac:dyDescent="0.25">
      <c r="D52" s="220" t="s">
        <v>59</v>
      </c>
      <c r="E52" s="220"/>
      <c r="F52" s="115" t="s">
        <v>82</v>
      </c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</row>
    <row r="53" spans="4:20" x14ac:dyDescent="0.25">
      <c r="D53" s="218" t="s">
        <v>60</v>
      </c>
      <c r="E53" s="218"/>
      <c r="F53" s="116">
        <f>'PACKING LIST '!W15</f>
        <v>0</v>
      </c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</row>
    <row r="54" spans="4:20" x14ac:dyDescent="0.25">
      <c r="D54" s="78"/>
      <c r="E54" s="76"/>
      <c r="F54" s="79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</row>
    <row r="55" spans="4:20" x14ac:dyDescent="0.25">
      <c r="D55" s="78"/>
      <c r="E55" s="76"/>
      <c r="F55" s="79"/>
      <c r="G55" s="79"/>
      <c r="H55" s="77"/>
      <c r="I55" s="77"/>
      <c r="J55" s="77"/>
      <c r="K55" s="77"/>
      <c r="L55" s="77"/>
      <c r="M55" s="77"/>
    </row>
    <row r="56" spans="4:20" x14ac:dyDescent="0.25">
      <c r="D56" s="78"/>
      <c r="E56" s="76"/>
      <c r="F56" s="79"/>
      <c r="G56" s="79"/>
      <c r="H56" s="77"/>
      <c r="I56" s="77"/>
      <c r="J56" s="77"/>
      <c r="K56" s="77"/>
      <c r="L56" s="77"/>
      <c r="M56" s="77"/>
    </row>
    <row r="57" spans="4:20" x14ac:dyDescent="0.25">
      <c r="D57" s="78"/>
      <c r="E57" s="76"/>
      <c r="F57" s="79"/>
      <c r="G57" s="79"/>
      <c r="H57" s="77"/>
      <c r="I57" s="77"/>
      <c r="J57" s="77"/>
      <c r="K57" s="77"/>
      <c r="L57" s="77"/>
      <c r="M57" s="77"/>
    </row>
    <row r="58" spans="4:20" x14ac:dyDescent="0.25">
      <c r="D58" s="78"/>
      <c r="E58" s="76"/>
      <c r="F58" s="79"/>
      <c r="G58" s="79"/>
      <c r="H58" s="77"/>
      <c r="I58" s="77"/>
      <c r="J58" s="77"/>
      <c r="K58" s="77"/>
      <c r="L58" s="77"/>
      <c r="M58" s="77"/>
    </row>
    <row r="59" spans="4:20" x14ac:dyDescent="0.25">
      <c r="D59" s="78"/>
      <c r="E59" s="76"/>
      <c r="F59" s="79"/>
      <c r="G59" s="79"/>
      <c r="H59" s="77"/>
      <c r="I59" s="77"/>
      <c r="J59" s="77"/>
      <c r="K59" s="77"/>
      <c r="L59" s="77"/>
      <c r="M59" s="77"/>
    </row>
    <row r="60" spans="4:20" x14ac:dyDescent="0.25">
      <c r="D60" s="78"/>
      <c r="E60" s="76"/>
      <c r="F60" s="79"/>
      <c r="G60" s="79"/>
      <c r="H60" s="77"/>
      <c r="I60" s="77"/>
      <c r="J60" s="77"/>
      <c r="K60" s="77"/>
      <c r="L60" s="77"/>
      <c r="M60" s="77"/>
    </row>
  </sheetData>
  <mergeCells count="47">
    <mergeCell ref="T26:T43"/>
    <mergeCell ref="L9:T9"/>
    <mergeCell ref="E44:H44"/>
    <mergeCell ref="D46:M46"/>
    <mergeCell ref="E43:H43"/>
    <mergeCell ref="E32:H32"/>
    <mergeCell ref="E33:H33"/>
    <mergeCell ref="E34:H34"/>
    <mergeCell ref="E36:H36"/>
    <mergeCell ref="E37:H37"/>
    <mergeCell ref="E38:H38"/>
    <mergeCell ref="E39:H39"/>
    <mergeCell ref="E40:H40"/>
    <mergeCell ref="E41:H41"/>
    <mergeCell ref="E42:H42"/>
    <mergeCell ref="E31:H31"/>
    <mergeCell ref="E27:H27"/>
    <mergeCell ref="E28:H28"/>
    <mergeCell ref="E29:H29"/>
    <mergeCell ref="G17:H17"/>
    <mergeCell ref="D19:F19"/>
    <mergeCell ref="D21:F21"/>
    <mergeCell ref="D22:F22"/>
    <mergeCell ref="D23:M23"/>
    <mergeCell ref="K27:K43"/>
    <mergeCell ref="E30:H30"/>
    <mergeCell ref="G20:L20"/>
    <mergeCell ref="E25:G25"/>
    <mergeCell ref="E26:H26"/>
    <mergeCell ref="G16:H16"/>
    <mergeCell ref="D2:M2"/>
    <mergeCell ref="D3:L3"/>
    <mergeCell ref="G9:H9"/>
    <mergeCell ref="G10:H10"/>
    <mergeCell ref="D11:F11"/>
    <mergeCell ref="G11:H11"/>
    <mergeCell ref="D12:F12"/>
    <mergeCell ref="G12:H12"/>
    <mergeCell ref="G13:H13"/>
    <mergeCell ref="G14:H14"/>
    <mergeCell ref="G15:H15"/>
    <mergeCell ref="D7:L7"/>
    <mergeCell ref="D53:E53"/>
    <mergeCell ref="D49:E49"/>
    <mergeCell ref="D50:E50"/>
    <mergeCell ref="D51:E51"/>
    <mergeCell ref="D52:E52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PACKING LIST </vt:lpstr>
      <vt:lpstr>INVOICE </vt:lpstr>
      <vt:lpstr>'INVOICE '!Print_Area</vt:lpstr>
      <vt:lpstr>'PACKING LIST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2018-02-08T09:35:39Z</dcterms:modified>
</cp:coreProperties>
</file>